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1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<sst xmlns="http://schemas.openxmlformats.org/spreadsheetml/2006/main" count="338" uniqueCount="288">
  <si>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</si>
  <si>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</si>
  <si>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</si>
  <si>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</si>
  <si>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</si>
  <si>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</si>
  <si>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</si>
  <si>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</si>
  <si>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</si>
  <si>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</si>
  <si>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</si>
  <si>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</si>
  <si>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</si>
  <si>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</si>
  <si>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</si>
  <si>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</si>
  <si>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</si>
  <si>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</si>
  <si>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</si>
  <si>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</si>
  <si>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</si>
  <si>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</si>
  <si>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</si>
  <si>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</si>
  <si>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</si>
  <si>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</si>
  <si>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</si>
  <si>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</si>
  <si>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</si>
  <si>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</si>
  <si>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</si>
  <si>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</si>
  <si>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</si>
  <si>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</si>
  <si>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</si>
  <si>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</si>
  <si>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</si>
  <si>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</si>
  <si>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</si>
  <si>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</si>
  <si>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</si>
  <si>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</si>
  <si>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</si>
  <si>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</si>
  <si>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</si>
  <si>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</si>
  <si>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</si>
  <si>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</si>
  <si>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</si>
  <si>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</si>
  <si>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</si>
  <si>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</si>
  <si>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</si>
  <si>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</si>
  <si>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</si>
  <si>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</si>
  <si>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</si>
  <si>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</si>
  <si>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</si>
  <si>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</si>
  <si>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</si>
  <si>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</si>
  <si>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</si>
  <si>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</si>
  <si>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</si>
  <si>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</si>
  <si>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</si>
  <si>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</si>
  <si>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</si>
  <si>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</si>
  <si>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</si>
  <si>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</si>
  <si>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</si>
  <si>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</si>
  <si>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</si>
  <si>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</si>
  <si>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</si>
  <si>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</si>
  <si>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</si>
  <si>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</si>
  <si>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</si>
  <si>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</si>
  <si>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</si>
  <si>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</si>
  <si>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</si>
  <si>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</si>
  <si>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</si>
  <si>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</si>
  <si>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</si>
  <si>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</si>
  <si>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</si>
  <si>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</si>
  <si>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</si>
  <si>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</si>
  <si>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</si>
  <si>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</si>
  <si>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</si>
  <si>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</si>
  <si>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</si>
  <si>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</si>
  <si>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</si>
  <si>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</si>
  <si>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</si>
  <si>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</si>
  <si>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</si>
  <si>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</si>
  <si>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</si>
  <si>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</si>
  <si>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</si>
  <si>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</si>
  <si>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</si>
  <si>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</si>
  <si>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</si>
  <si>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</si>
  <si>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</si>
  <si>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</si>
  <si>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</si>
  <si>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</si>
  <si>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</si>
  <si>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</si>
  <si>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</si>
  <si>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</si>
  <si>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</si>
  <si>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</si>
  <si>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</si>
  <si>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</si>
  <si>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</si>
  <si>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</si>
  <si>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</si>
  <si>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</si>
  <si>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</si>
  <si>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</si>
  <si>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</si>
  <si>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</si>
  <si>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</si>
  <si>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</si>
  <si>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</si>
  <si>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</si>
  <si>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</si>
  <si>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</si>
  <si>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</si>
  <si>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</si>
  <si>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</si>
  <si>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</si>
  <si>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</si>
  <si>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</si>
  <si>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</si>
  <si>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</si>
  <si>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</si>
  <si>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</si>
  <si>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</si>
  <si>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</si>
  <si>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</si>
  <si>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</si>
  <si>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</si>
  <si>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</si>
  <si>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</si>
  <si>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</si>
  <si>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</si>
  <si>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</si>
  <si>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</si>
  <si>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</si>
  <si>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</si>
  <si>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</si>
  <si>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</si>
  <si>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</si>
  <si>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</si>
  <si>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</si>
  <si>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</si>
  <si>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</si>
  <si>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</si>
  <si>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</si>
  <si>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</si>
  <si>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</si>
  <si>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</si>
  <si>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</si>
  <si>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</si>
  <si>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</si>
  <si>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</si>
  <si>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</si>
  <si>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</si>
  <si>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</si>
  <si>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</si>
  <si>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</si>
  <si>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</si>
  <si>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</si>
  <si>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</si>
  <si>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</si>
  <si>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</si>
  <si>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</si>
  <si>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</si>
  <si>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</si>
  <si>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</si>
  <si>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</si>
  <si>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</si>
  <si>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</si>
  <si>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</si>
  <si>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</si>
  <si>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</si>
  <si>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</si>
  <si>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</si>
  <si>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</si>
  <si>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</si>
  <si>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</si>
  <si>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</si>
  <si>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</si>
  <si>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</si>
  <si>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</si>
  <si>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</si>
  <si>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</si>
  <si>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</si>
  <si>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</si>
  <si>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</si>
  <si>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</si>
  <si>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</si>
  <si>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</si>
  <si>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</si>
  <si>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</si>
  <si>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</si>
  <si>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</si>
  <si>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</si>
  <si>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</si>
  <si>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</si>
  <si>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</si>
  <si>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</si>
  <si>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</si>
  <si>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</si>
  <si>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</si>
  <si>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</si>
  <si>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</si>
  <si>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</si>
  <si>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</si>
  <si>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</si>
  <si>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</si>
  <si>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</si>
  <si>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</si>
  <si>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</si>
  <si>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</si>
  <si>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</si>
  <si>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</si>
  <si>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</si>
  <si>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</si>
  <si>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</si>
  <si>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</si>
  <si>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</si>
  <si>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</si>
  <si>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</si>
  <si>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</si>
  <si>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</si>
  <si>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</si>
  <si>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</si>
  <si>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</si>
  <si>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</si>
  <si>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</si>
  <si>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</si>
  <si>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</si>
  <si>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3.ОУ П.Р.Славейков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</si>
  <si>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</si>
  <si>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</si>
  <si>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</si>
  <si>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</si>
  <si>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</si>
  <si>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</si>
  <si>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</si>
  <si>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5.ОУ П.К.Яворов с проект      BG051PО001-3.1.03-0001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</si>
  <si>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</si>
  <si>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</si>
  <si>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</si>
  <si>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</si>
  <si>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</si>
  <si>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4.ОУ П.Р.Славейков с проект BG051PО001-4.2.05</t>
  </si>
  <si>
    <t>6.ОУ П.К.Яворов с проект      BG051PО001-4.2.-0001</t>
  </si>
  <si>
    <t>такса ангажимент по заеми</t>
  </si>
  <si>
    <t>на Община Брусарци  за периода 01.01.-30.04.2014 г.</t>
  </si>
  <si>
    <t>Към  отчета за периода 01.01.-30.04. 2014 г. на Община Брусарци</t>
  </si>
  <si>
    <t xml:space="preserve">              Отчета  на Община Брусарци за периода 01.01.-30.04. 2014 г.      възлиза на 976 011 лв. в приход и разход. </t>
  </si>
  <si>
    <t>Аналитично изпълнението на плана за приходите по бюджета към 30.04.2014 г. е както следва</t>
  </si>
  <si>
    <t xml:space="preserve">трансфери </t>
  </si>
  <si>
    <t>Разходната част на общинския бюджет към 30.04.2014 г. възлиза на 976 011 лв.,в т. ч.:</t>
  </si>
  <si>
    <t>на Община Брусарци за периода 01.01.-30.04.2014 година</t>
  </si>
  <si>
    <t>117 Дейности по избори</t>
  </si>
  <si>
    <t>наличност на 30.04.2014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</si>
  <si>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01.01.2014-30.04.2014 г.</t>
  </si>
  <si>
    <t xml:space="preserve">        ДИРЕКТОР ДИРЕКЦИЯ “ФСД”:                                                                                                                КМЕТ:</t>
  </si>
  <si>
    <t xml:space="preserve">        ДИРЕКТОР ДИРЕКЦИЯ “ФСД”:                                                                               КМЕТ:</t>
  </si>
  <si>
    <t xml:space="preserve">        ДИРЕКТОР ДИРЕКЦИЯ “ФСД”:                                                                              КМЕТ:</t>
  </si>
  <si>
    <t>Уточнен план</t>
  </si>
  <si>
    <t>на Община Брусарци за периода 01.01.-30.04.2014 год.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</si>
</sst>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7" fillId="0" borderId="0" xfId="0" applyFont="1" applyAlignment="1">
      <alignment horizontal="left" indent="6"/>
    </xf>
    <xf numFmtId="0" fontId="16" fillId="0" borderId="0" xfId="0" applyFont="1" applyAlignment="1">
      <alignment horizontal="left" indent="6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indent="15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22" fillId="0" borderId="0" xfId="22" applyFont="1">
      <alignment/>
      <protection/>
    </xf>
    <xf numFmtId="0" fontId="21" fillId="0" borderId="11" xfId="15" applyFont="1" applyBorder="1" applyAlignment="1">
      <alignment horizontal="center" vertical="center"/>
      <protection/>
    </xf>
    <xf numFmtId="3" fontId="23" fillId="0" borderId="12" xfId="15" applyNumberFormat="1" applyFont="1" applyFill="1" applyBorder="1" applyAlignment="1" quotePrefix="1">
      <alignment horizontal="center" vertical="center"/>
      <protection/>
    </xf>
    <xf numFmtId="3" fontId="24" fillId="0" borderId="13" xfId="15" applyNumberFormat="1" applyFont="1" applyBorder="1" applyAlignment="1" applyProtection="1">
      <alignment horizontal="right" vertical="center"/>
      <protection/>
    </xf>
    <xf numFmtId="0" fontId="25" fillId="0" borderId="0" xfId="22" applyFont="1">
      <alignment/>
      <protection/>
    </xf>
    <xf numFmtId="0" fontId="21" fillId="0" borderId="14" xfId="16" applyFont="1" applyFill="1" applyBorder="1" applyAlignment="1">
      <alignment horizontal="left" vertical="center" wrapText="1"/>
      <protection/>
    </xf>
    <xf numFmtId="3" fontId="21" fillId="0" borderId="15" xfId="15" applyNumberFormat="1" applyFont="1" applyBorder="1" applyAlignment="1" applyProtection="1">
      <alignment horizontal="right" vertical="center"/>
      <protection/>
    </xf>
    <xf numFmtId="3" fontId="21" fillId="0" borderId="16" xfId="15" applyNumberFormat="1" applyFont="1" applyBorder="1" applyAlignment="1" applyProtection="1">
      <alignment horizontal="right" vertical="center"/>
      <protection/>
    </xf>
    <xf numFmtId="3" fontId="24" fillId="0" borderId="15" xfId="15" applyNumberFormat="1" applyFont="1" applyBorder="1" applyAlignment="1" applyProtection="1">
      <alignment horizontal="right" vertical="center"/>
      <protection/>
    </xf>
    <xf numFmtId="0" fontId="21" fillId="0" borderId="14" xfId="16" applyFont="1" applyFill="1" applyBorder="1" applyAlignment="1">
      <alignment vertical="center" wrapText="1"/>
      <protection/>
    </xf>
    <xf numFmtId="0" fontId="21" fillId="0" borderId="14" xfId="16" applyFont="1" applyFill="1" applyBorder="1" applyAlignment="1">
      <alignment wrapText="1"/>
      <protection/>
    </xf>
    <xf numFmtId="0" fontId="21" fillId="0" borderId="17" xfId="16" applyFont="1" applyFill="1" applyBorder="1" applyAlignment="1">
      <alignment vertical="top" wrapText="1"/>
      <protection/>
    </xf>
    <xf numFmtId="0" fontId="21" fillId="0" borderId="14" xfId="16" applyFont="1" applyFill="1" applyBorder="1" applyAlignment="1">
      <alignment vertical="top" wrapText="1"/>
      <protection/>
    </xf>
    <xf numFmtId="0" fontId="21" fillId="0" borderId="0" xfId="15" applyFont="1" applyAlignment="1">
      <alignment vertical="center"/>
      <protection/>
    </xf>
    <xf numFmtId="0" fontId="21" fillId="0" borderId="0" xfId="16" applyFont="1" applyFill="1" applyBorder="1" applyAlignment="1">
      <alignment horizontal="center" vertical="center"/>
      <protection/>
    </xf>
    <xf numFmtId="0" fontId="21" fillId="0" borderId="0" xfId="15" applyFont="1" applyAlignment="1">
      <alignment vertical="center" wrapText="1"/>
      <protection/>
    </xf>
    <xf numFmtId="3" fontId="24" fillId="0" borderId="12" xfId="15" applyNumberFormat="1" applyFont="1" applyBorder="1" applyAlignment="1" applyProtection="1">
      <alignment horizontal="right" vertical="center"/>
      <protection/>
    </xf>
    <xf numFmtId="0" fontId="24" fillId="0" borderId="18" xfId="15" applyFont="1" applyBorder="1" applyAlignment="1">
      <alignment horizontal="center" vertical="center"/>
      <protection/>
    </xf>
    <xf numFmtId="0" fontId="24" fillId="0" borderId="19" xfId="15" applyFont="1" applyBorder="1" applyAlignment="1">
      <alignment horizontal="center" vertical="center"/>
      <protection/>
    </xf>
    <xf numFmtId="0" fontId="21" fillId="0" borderId="20" xfId="16" applyFont="1" applyFill="1" applyBorder="1" applyAlignment="1">
      <alignment vertical="center" wrapText="1"/>
      <protection/>
    </xf>
    <xf numFmtId="0" fontId="21" fillId="0" borderId="21" xfId="16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24" fillId="0" borderId="12" xfId="17" applyFont="1" applyFill="1" applyBorder="1" applyAlignment="1">
      <alignment horizontal="center" vertical="center" wrapText="1"/>
      <protection/>
    </xf>
    <xf numFmtId="0" fontId="21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1" fillId="0" borderId="22" xfId="16" applyNumberFormat="1" applyFont="1" applyFill="1" applyBorder="1" applyAlignment="1" quotePrefix="1">
      <alignment horizontal="right" vertical="center"/>
      <protection/>
    </xf>
    <xf numFmtId="191" fontId="21" fillId="0" borderId="22" xfId="16" applyNumberFormat="1" applyFont="1" applyFill="1" applyBorder="1" applyAlignment="1" quotePrefix="1">
      <alignment horizontal="right"/>
      <protection/>
    </xf>
    <xf numFmtId="191" fontId="21" fillId="0" borderId="23" xfId="16" applyNumberFormat="1" applyFont="1" applyFill="1" applyBorder="1" applyAlignment="1" quotePrefix="1">
      <alignment horizontal="right" vertical="center"/>
      <protection/>
    </xf>
    <xf numFmtId="191" fontId="21" fillId="0" borderId="24" xfId="16" applyNumberFormat="1" applyFont="1" applyFill="1" applyBorder="1" applyAlignment="1" quotePrefix="1">
      <alignment horizontal="right" vertical="center"/>
      <protection/>
    </xf>
    <xf numFmtId="191" fontId="21" fillId="0" borderId="25" xfId="16" applyNumberFormat="1" applyFont="1" applyFill="1" applyBorder="1" applyAlignment="1" quotePrefix="1">
      <alignment horizontal="right" vertical="top"/>
      <protection/>
    </xf>
    <xf numFmtId="191" fontId="21" fillId="0" borderId="22" xfId="16" applyNumberFormat="1" applyFont="1" applyFill="1" applyBorder="1" applyAlignment="1" quotePrefix="1">
      <alignment horizontal="right" vertical="top"/>
      <protection/>
    </xf>
    <xf numFmtId="0" fontId="21" fillId="0" borderId="12" xfId="16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2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29" fillId="0" borderId="1" xfId="0" applyFont="1" applyFill="1" applyBorder="1" applyAlignment="1" applyProtection="1">
      <alignment horizontal="left" wrapText="1"/>
      <protection/>
    </xf>
    <xf numFmtId="0" fontId="1" fillId="0" borderId="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 wrapText="1"/>
    </xf>
    <xf numFmtId="3" fontId="34" fillId="0" borderId="0" xfId="0" applyNumberFormat="1" applyFont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49" fontId="21" fillId="0" borderId="37" xfId="16" applyNumberFormat="1" applyFont="1" applyFill="1" applyBorder="1" applyAlignment="1">
      <alignment horizontal="right" vertical="center"/>
      <protection/>
    </xf>
    <xf numFmtId="191" fontId="21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1" fontId="35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8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29" fillId="0" borderId="32" xfId="0" applyFont="1" applyFill="1" applyBorder="1" applyAlignment="1" applyProtection="1">
      <alignment horizontal="center" wrapText="1"/>
      <protection/>
    </xf>
    <xf numFmtId="190" fontId="30" fillId="0" borderId="33" xfId="0" applyNumberFormat="1" applyFont="1" applyFill="1" applyBorder="1" applyAlignment="1" applyProtection="1" quotePrefix="1">
      <alignment horizontal="right"/>
      <protection/>
    </xf>
    <xf numFmtId="0" fontId="36" fillId="0" borderId="2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9" fillId="0" borderId="8" xfId="0" applyFont="1" applyFill="1" applyBorder="1" applyAlignment="1" applyProtection="1">
      <alignment horizontal="left" wrapText="1"/>
      <protection/>
    </xf>
    <xf numFmtId="190" fontId="30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38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30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0" fillId="0" borderId="1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5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30" fillId="0" borderId="3" xfId="0" applyFont="1" applyFill="1" applyBorder="1" applyAlignment="1" applyProtection="1" quotePrefix="1">
      <alignment horizontal="left" wrapText="1" indent="2"/>
      <protection/>
    </xf>
    <xf numFmtId="190" fontId="30" fillId="0" borderId="4" xfId="0" applyNumberFormat="1" applyFont="1" applyFill="1" applyBorder="1" applyAlignment="1" applyProtection="1">
      <alignment horizontal="right"/>
      <protection/>
    </xf>
    <xf numFmtId="0" fontId="30" fillId="0" borderId="3" xfId="0" applyFont="1" applyBorder="1" applyAlignment="1">
      <alignment horizontal="right"/>
    </xf>
    <xf numFmtId="0" fontId="8" fillId="0" borderId="32" xfId="0" applyFont="1" applyFill="1" applyBorder="1" applyAlignment="1" applyProtection="1">
      <alignment horizontal="left" wrapText="1"/>
      <protection/>
    </xf>
    <xf numFmtId="0" fontId="28" fillId="0" borderId="33" xfId="0" applyFont="1" applyFill="1" applyBorder="1" applyAlignment="1">
      <alignment horizontal="center"/>
    </xf>
    <xf numFmtId="1" fontId="29" fillId="0" borderId="27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/>
    </xf>
    <xf numFmtId="2" fontId="34" fillId="0" borderId="0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 applyProtection="1">
      <alignment horizontal="left" wrapText="1"/>
      <protection/>
    </xf>
    <xf numFmtId="0" fontId="34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1" fillId="0" borderId="39" xfId="0" applyFont="1" applyFill="1" applyBorder="1" applyAlignment="1" applyProtection="1">
      <alignment horizontal="left" wrapText="1" indent="2"/>
      <protection/>
    </xf>
    <xf numFmtId="0" fontId="32" fillId="0" borderId="20" xfId="0" applyFont="1" applyBorder="1" applyAlignment="1">
      <alignment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1" fillId="0" borderId="16" xfId="15" applyNumberFormat="1" applyFont="1" applyFill="1" applyBorder="1" applyAlignment="1" applyProtection="1">
      <alignment horizontal="right" vertical="center"/>
      <protection/>
    </xf>
    <xf numFmtId="0" fontId="30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5" fillId="0" borderId="12" xfId="0" applyNumberFormat="1" applyFont="1" applyFill="1" applyBorder="1" applyAlignment="1">
      <alignment/>
    </xf>
    <xf numFmtId="3" fontId="46" fillId="0" borderId="8" xfId="0" applyNumberFormat="1" applyFont="1" applyFill="1" applyBorder="1" applyAlignment="1">
      <alignment horizontal="right" wrapText="1"/>
    </xf>
    <xf numFmtId="3" fontId="46" fillId="0" borderId="8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 vertical="center" wrapText="1"/>
    </xf>
    <xf numFmtId="3" fontId="46" fillId="0" borderId="1" xfId="0" applyNumberFormat="1" applyFont="1" applyFill="1" applyBorder="1" applyAlignment="1">
      <alignment horizontal="right"/>
    </xf>
    <xf numFmtId="3" fontId="46" fillId="0" borderId="5" xfId="0" applyNumberFormat="1" applyFont="1" applyFill="1" applyBorder="1" applyAlignment="1">
      <alignment horizontal="right" wrapText="1"/>
    </xf>
    <xf numFmtId="3" fontId="45" fillId="0" borderId="12" xfId="0" applyNumberFormat="1" applyFont="1" applyFill="1" applyBorder="1" applyAlignment="1">
      <alignment wrapText="1"/>
    </xf>
    <xf numFmtId="3" fontId="46" fillId="0" borderId="8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24" fillId="0" borderId="32" xfId="16" applyFont="1" applyFill="1" applyBorder="1" applyAlignment="1">
      <alignment vertical="center" wrapText="1"/>
      <protection/>
    </xf>
    <xf numFmtId="0" fontId="11" fillId="0" borderId="27" xfId="15" applyFont="1" applyBorder="1" applyAlignment="1">
      <alignment vertical="center" wrapText="1"/>
      <protection/>
    </xf>
    <xf numFmtId="0" fontId="24" fillId="0" borderId="32" xfId="16" applyFont="1" applyFill="1" applyBorder="1" applyAlignment="1">
      <alignment horizontal="left" vertical="center"/>
      <protection/>
    </xf>
    <xf numFmtId="0" fontId="24" fillId="0" borderId="27" xfId="16" applyFont="1" applyFill="1" applyBorder="1" applyAlignment="1">
      <alignment horizontal="left" vertical="center"/>
      <protection/>
    </xf>
    <xf numFmtId="0" fontId="24" fillId="0" borderId="27" xfId="16" applyFont="1" applyFill="1" applyBorder="1" applyAlignment="1" quotePrefix="1">
      <alignment horizontal="left" vertical="center"/>
      <protection/>
    </xf>
    <xf numFmtId="0" fontId="34" fillId="0" borderId="0" xfId="0" applyNumberFormat="1" applyFont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14" fillId="0" borderId="0" xfId="0" applyFont="1" applyFill="1" applyAlignment="1">
      <alignment horizontal="right" vertical="center" wrapText="1"/>
    </xf>
    <xf numFmtId="0" fontId="24" fillId="0" borderId="32" xfId="15" applyFont="1" applyFill="1" applyBorder="1" applyAlignment="1">
      <alignment horizontal="left" vertical="center"/>
      <protection/>
    </xf>
    <xf numFmtId="0" fontId="24" fillId="0" borderId="27" xfId="15" applyFont="1" applyFill="1" applyBorder="1" applyAlignment="1">
      <alignment horizontal="left" vertical="center"/>
      <protection/>
    </xf>
    <xf numFmtId="3" fontId="24" fillId="0" borderId="18" xfId="15" applyNumberFormat="1" applyFont="1" applyBorder="1" applyAlignment="1">
      <alignment horizontal="center" vertical="center"/>
      <protection/>
    </xf>
    <xf numFmtId="3" fontId="24" fillId="0" borderId="11" xfId="15" applyNumberFormat="1" applyFont="1" applyBorder="1" applyAlignment="1">
      <alignment horizontal="center" vertical="center"/>
      <protection/>
    </xf>
    <xf numFmtId="0" fontId="24" fillId="0" borderId="32" xfId="15" applyFont="1" applyFill="1" applyBorder="1" applyAlignment="1">
      <alignment horizontal="left"/>
      <protection/>
    </xf>
    <xf numFmtId="0" fontId="24" fillId="0" borderId="27" xfId="15" applyFont="1" applyFill="1" applyBorder="1" applyAlignment="1">
      <alignment horizontal="left"/>
      <protection/>
    </xf>
    <xf numFmtId="0" fontId="24" fillId="0" borderId="32" xfId="15" applyFont="1" applyFill="1" applyBorder="1" applyAlignment="1">
      <alignment vertical="center" wrapText="1"/>
      <protection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L7" sqref="L7"/>
    </sheetView>
  </sheetViews>
  <sheetFormatPr defaultColWidth="9.140625" defaultRowHeight="12.75"/>
  <cols>
    <col min="1" max="1" width="17.00390625" style="134" customWidth="1"/>
    <col min="2" max="7" width="9.140625" style="134" customWidth="1"/>
    <col min="8" max="8" width="10.140625" style="134" bestFit="1" customWidth="1"/>
    <col min="9" max="16384" width="9.140625" style="134" customWidth="1"/>
  </cols>
  <sheetData>
    <row r="3" spans="4:5" ht="18.75">
      <c r="D3" s="138" t="s">
        <v>170</v>
      </c>
      <c r="E3" s="138"/>
    </row>
    <row r="5" spans="2:9" ht="15.75">
      <c r="B5" s="244" t="s">
        <v>274</v>
      </c>
      <c r="C5" s="244"/>
      <c r="D5" s="244"/>
      <c r="E5" s="244"/>
      <c r="F5" s="244"/>
      <c r="G5" s="244"/>
      <c r="H5" s="244"/>
      <c r="I5" s="244"/>
    </row>
    <row r="7" spans="2:10" ht="48.75" customHeight="1">
      <c r="B7" s="242" t="s">
        <v>275</v>
      </c>
      <c r="C7" s="243"/>
      <c r="D7" s="243"/>
      <c r="E7" s="243"/>
      <c r="F7" s="243"/>
      <c r="G7" s="243"/>
      <c r="H7" s="243"/>
      <c r="I7" s="243"/>
      <c r="J7" s="243"/>
    </row>
    <row r="8" spans="2:10" ht="48.75" customHeight="1">
      <c r="B8" s="245" t="s">
        <v>282</v>
      </c>
      <c r="C8" s="245"/>
      <c r="D8" s="245"/>
      <c r="E8" s="245"/>
      <c r="F8" s="245"/>
      <c r="G8" s="245"/>
      <c r="H8" s="245"/>
      <c r="I8" s="245"/>
      <c r="J8" s="245"/>
    </row>
    <row r="9" spans="2:10" ht="32.25" customHeight="1">
      <c r="B9" s="245"/>
      <c r="C9" s="245"/>
      <c r="D9" s="245"/>
      <c r="E9" s="245"/>
      <c r="F9" s="245"/>
      <c r="G9" s="245"/>
      <c r="H9" s="245"/>
      <c r="I9" s="245"/>
      <c r="J9" s="245"/>
    </row>
    <row r="10" spans="2:10" ht="48.75" customHeight="1" hidden="1">
      <c r="B10" s="245"/>
      <c r="C10" s="245"/>
      <c r="D10" s="245"/>
      <c r="E10" s="245"/>
      <c r="F10" s="245"/>
      <c r="G10" s="245"/>
      <c r="H10" s="245"/>
      <c r="I10" s="245"/>
      <c r="J10" s="245"/>
    </row>
    <row r="11" spans="2:10" ht="24" customHeight="1">
      <c r="B11" s="136"/>
      <c r="C11" s="135"/>
      <c r="D11" s="135"/>
      <c r="E11" s="135"/>
      <c r="F11" s="135"/>
      <c r="G11" s="135"/>
      <c r="H11" s="135"/>
      <c r="I11" s="135"/>
      <c r="J11" s="135"/>
    </row>
    <row r="12" spans="2:8" ht="15.75">
      <c r="B12" s="134" t="s">
        <v>183</v>
      </c>
      <c r="H12" s="134" t="s">
        <v>33</v>
      </c>
    </row>
    <row r="13" spans="2:8" ht="15.75">
      <c r="B13" s="134" t="s">
        <v>184</v>
      </c>
      <c r="H13" s="134" t="s">
        <v>28</v>
      </c>
    </row>
    <row r="14" spans="2:8" ht="15.75">
      <c r="B14" s="134" t="s">
        <v>185</v>
      </c>
      <c r="H14" s="134" t="s">
        <v>145</v>
      </c>
    </row>
    <row r="15" spans="2:8" ht="15.75">
      <c r="B15" s="134" t="s">
        <v>186</v>
      </c>
      <c r="H15" s="134" t="s">
        <v>187</v>
      </c>
    </row>
    <row r="16" spans="2:10" ht="25.5" customHeight="1">
      <c r="B16" s="136"/>
      <c r="C16" s="135"/>
      <c r="D16" s="135"/>
      <c r="E16" s="135"/>
      <c r="F16" s="135"/>
      <c r="G16" s="135"/>
      <c r="H16" s="135"/>
      <c r="I16" s="135"/>
      <c r="J16" s="135"/>
    </row>
    <row r="17" spans="3:5" ht="18.75">
      <c r="C17" s="216"/>
      <c r="E17" s="138" t="s">
        <v>171</v>
      </c>
    </row>
    <row r="18" spans="3:5" ht="18.75">
      <c r="C18" s="216"/>
      <c r="E18" s="138"/>
    </row>
    <row r="19" spans="1:10" ht="15.75">
      <c r="A19" s="245" t="s">
        <v>276</v>
      </c>
      <c r="B19" s="246"/>
      <c r="C19" s="246"/>
      <c r="D19" s="246"/>
      <c r="E19" s="246"/>
      <c r="F19" s="246"/>
      <c r="G19" s="246"/>
      <c r="H19" s="246"/>
      <c r="I19" s="246"/>
      <c r="J19" s="246"/>
    </row>
    <row r="20" spans="1:10" ht="15.75">
      <c r="A20" s="139"/>
      <c r="B20" s="217"/>
      <c r="C20" s="217"/>
      <c r="D20" s="217"/>
      <c r="E20" s="217"/>
      <c r="F20" s="217"/>
      <c r="G20" s="217"/>
      <c r="H20" s="217"/>
      <c r="I20" s="217"/>
      <c r="J20" s="217"/>
    </row>
    <row r="21" spans="1:3" ht="15.75">
      <c r="A21" s="115">
        <v>1</v>
      </c>
      <c r="B21" s="134" t="s">
        <v>172</v>
      </c>
      <c r="C21" s="216"/>
    </row>
    <row r="22" spans="2:8" ht="15.75">
      <c r="B22" s="133" t="s">
        <v>173</v>
      </c>
      <c r="C22" s="216" t="s">
        <v>174</v>
      </c>
      <c r="H22" s="137">
        <v>586220</v>
      </c>
    </row>
    <row r="23" spans="2:8" ht="15.75">
      <c r="B23" s="133" t="s">
        <v>173</v>
      </c>
      <c r="C23" s="216" t="s">
        <v>269</v>
      </c>
      <c r="H23" s="137">
        <v>38612</v>
      </c>
    </row>
    <row r="24" spans="2:8" ht="15.75">
      <c r="B24" s="133" t="s">
        <v>173</v>
      </c>
      <c r="C24" s="216" t="s">
        <v>277</v>
      </c>
      <c r="H24" s="137">
        <v>99608</v>
      </c>
    </row>
    <row r="25" spans="2:8" ht="15.75">
      <c r="B25" s="133" t="s">
        <v>173</v>
      </c>
      <c r="C25" s="216" t="s">
        <v>263</v>
      </c>
      <c r="H25" s="137">
        <v>1537</v>
      </c>
    </row>
    <row r="26" spans="2:8" ht="15.75">
      <c r="B26" s="133" t="s">
        <v>173</v>
      </c>
      <c r="C26" s="216" t="s">
        <v>253</v>
      </c>
      <c r="H26" s="137">
        <v>85618</v>
      </c>
    </row>
    <row r="27" spans="2:8" ht="15.75">
      <c r="B27" s="133" t="s">
        <v>173</v>
      </c>
      <c r="C27" s="216" t="s">
        <v>281</v>
      </c>
      <c r="H27" s="137">
        <v>-146569</v>
      </c>
    </row>
    <row r="28" spans="2:8" ht="15.75">
      <c r="B28" s="133"/>
      <c r="C28" s="216"/>
      <c r="H28" s="137"/>
    </row>
    <row r="29" spans="1:3" ht="15.75">
      <c r="A29" s="115">
        <v>2</v>
      </c>
      <c r="B29" s="134" t="s">
        <v>176</v>
      </c>
      <c r="C29" s="216"/>
    </row>
    <row r="30" spans="2:8" ht="15.75">
      <c r="B30" s="133" t="s">
        <v>173</v>
      </c>
      <c r="C30" s="216" t="s">
        <v>177</v>
      </c>
      <c r="H30" s="137">
        <v>64204</v>
      </c>
    </row>
    <row r="31" spans="2:8" ht="15.75">
      <c r="B31" s="133" t="s">
        <v>173</v>
      </c>
      <c r="C31" s="216" t="s">
        <v>178</v>
      </c>
      <c r="H31" s="137">
        <v>83237</v>
      </c>
    </row>
    <row r="32" spans="2:8" ht="15.75">
      <c r="B32" s="133" t="s">
        <v>173</v>
      </c>
      <c r="C32" s="216" t="s">
        <v>179</v>
      </c>
      <c r="H32" s="137">
        <v>182353</v>
      </c>
    </row>
    <row r="33" spans="2:8" ht="15.75">
      <c r="B33" s="133" t="s">
        <v>173</v>
      </c>
      <c r="C33" s="216" t="s">
        <v>175</v>
      </c>
      <c r="H33" s="137"/>
    </row>
    <row r="34" spans="2:8" ht="15.75">
      <c r="B34" s="133" t="s">
        <v>173</v>
      </c>
      <c r="C34" s="216" t="s">
        <v>252</v>
      </c>
      <c r="H34" s="137">
        <v>-4247</v>
      </c>
    </row>
    <row r="35" spans="2:8" ht="15.75">
      <c r="B35" s="133" t="s">
        <v>173</v>
      </c>
      <c r="C35" s="216" t="s">
        <v>253</v>
      </c>
      <c r="H35" s="137">
        <v>91744</v>
      </c>
    </row>
    <row r="36" spans="2:8" ht="15.75">
      <c r="B36" s="133" t="s">
        <v>173</v>
      </c>
      <c r="C36" s="216" t="s">
        <v>281</v>
      </c>
      <c r="H36" s="134">
        <v>-106306</v>
      </c>
    </row>
    <row r="37" ht="15.75">
      <c r="C37" s="216"/>
    </row>
    <row r="38" spans="3:5" ht="18.75">
      <c r="C38" s="216"/>
      <c r="E38" s="138" t="s">
        <v>180</v>
      </c>
    </row>
    <row r="39" spans="1:5" ht="18.75">
      <c r="A39" s="134" t="s">
        <v>278</v>
      </c>
      <c r="C39" s="216"/>
      <c r="E39" s="138"/>
    </row>
    <row r="40" spans="3:5" ht="18.75">
      <c r="C40" s="216"/>
      <c r="E40" s="138"/>
    </row>
    <row r="41" spans="3:8" ht="18.75">
      <c r="C41" s="216" t="s">
        <v>181</v>
      </c>
      <c r="E41" s="138"/>
      <c r="H41" s="137">
        <v>665026</v>
      </c>
    </row>
    <row r="42" spans="3:8" ht="18.75">
      <c r="C42" s="216" t="s">
        <v>182</v>
      </c>
      <c r="E42" s="138"/>
      <c r="H42" s="137">
        <v>310985</v>
      </c>
    </row>
    <row r="43" spans="3:5" ht="18.75">
      <c r="C43" s="216"/>
      <c r="E43" s="138"/>
    </row>
    <row r="44" spans="1:2" ht="15.75">
      <c r="A44" s="1" t="s">
        <v>283</v>
      </c>
      <c r="B44" s="134"/>
    </row>
    <row r="45" spans="1:2" ht="15.75">
      <c r="A45" s="1" t="s">
        <v>144</v>
      </c>
      <c r="B45" s="134"/>
    </row>
  </sheetData>
  <sheetProtection password="B55E" sheet="1" objects="1" scenarios="1" selectLockedCells="1" selectUnlockedCells="1"/>
  <mergeCells count="4">
    <mergeCell ref="B7:J7"/>
    <mergeCell ref="B5:I5"/>
    <mergeCell ref="B8:J10"/>
    <mergeCell ref="A19:J19"/>
  </mergeCells>
  <printOptions/>
  <pageMargins left="0.75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tabSelected="1" workbookViewId="0" topLeftCell="B1">
      <pane ySplit="1" topLeftCell="BM2" activePane="bottomLeft" state="frozen"/>
      <selection pane="topLeft" activeCell="L7" sqref="L7"/>
      <selection pane="bottomLeft" activeCell="J3" sqref="J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7" ht="20.25">
      <c r="D1" s="14"/>
      <c r="F1" s="250" t="s">
        <v>33</v>
      </c>
      <c r="G1" s="251"/>
    </row>
    <row r="2" spans="3:7" s="15" customFormat="1" ht="22.5">
      <c r="C2" s="247" t="s">
        <v>188</v>
      </c>
      <c r="D2" s="248"/>
      <c r="E2" s="248"/>
      <c r="F2" s="248"/>
      <c r="G2" s="248"/>
    </row>
    <row r="3" spans="3:7" s="15" customFormat="1" ht="22.5" customHeight="1">
      <c r="C3" s="247" t="s">
        <v>99</v>
      </c>
      <c r="D3" s="248"/>
      <c r="E3" s="248"/>
      <c r="F3" s="248"/>
      <c r="G3" s="248"/>
    </row>
    <row r="4" spans="3:7" s="15" customFormat="1" ht="22.5">
      <c r="C4" s="249" t="s">
        <v>279</v>
      </c>
      <c r="D4" s="248"/>
      <c r="E4" s="248"/>
      <c r="F4" s="248"/>
      <c r="G4" s="248"/>
    </row>
    <row r="5" spans="3:6" s="15" customFormat="1" ht="23.25">
      <c r="C5" s="49"/>
      <c r="D5" s="50"/>
      <c r="E5" s="51"/>
      <c r="F5" s="51"/>
    </row>
    <row r="6" spans="3:6" s="15" customFormat="1" ht="23.25">
      <c r="C6" s="49"/>
      <c r="D6" s="50"/>
      <c r="E6" s="51"/>
      <c r="F6" s="51"/>
    </row>
    <row r="7" spans="3:6" s="15" customFormat="1" ht="23.25">
      <c r="C7" s="49"/>
      <c r="D7" s="50"/>
      <c r="E7" s="51"/>
      <c r="F7" s="51"/>
    </row>
    <row r="8" spans="3:6" s="15" customFormat="1" ht="15.75">
      <c r="C8" s="16"/>
      <c r="D8" s="17"/>
      <c r="E8" s="17"/>
      <c r="F8" s="17"/>
    </row>
    <row r="9" spans="3:6" ht="39" customHeight="1">
      <c r="C9" s="18" t="s">
        <v>34</v>
      </c>
      <c r="D9" s="19" t="s">
        <v>35</v>
      </c>
      <c r="E9" s="19" t="s">
        <v>251</v>
      </c>
      <c r="F9" s="19" t="s">
        <v>190</v>
      </c>
    </row>
    <row r="10" spans="3:6" s="20" customFormat="1" ht="12">
      <c r="C10" s="21">
        <v>1</v>
      </c>
      <c r="D10" s="22">
        <v>2</v>
      </c>
      <c r="E10" s="22">
        <v>3</v>
      </c>
      <c r="F10" s="22">
        <v>3</v>
      </c>
    </row>
    <row r="11" spans="3:6" s="55" customFormat="1" ht="15">
      <c r="C11" s="23" t="s">
        <v>36</v>
      </c>
      <c r="D11" s="24"/>
      <c r="E11" s="44"/>
      <c r="F11" s="44"/>
    </row>
    <row r="12" spans="3:6" s="55" customFormat="1" ht="12.75">
      <c r="C12" s="25" t="s">
        <v>37</v>
      </c>
      <c r="D12" s="26"/>
      <c r="E12" s="27">
        <f>E13+E21</f>
        <v>369481</v>
      </c>
      <c r="F12" s="27">
        <f>F13+F21</f>
        <v>147441</v>
      </c>
    </row>
    <row r="13" spans="3:6" s="55" customFormat="1" ht="12.75">
      <c r="C13" s="25" t="s">
        <v>38</v>
      </c>
      <c r="D13" s="34"/>
      <c r="E13" s="28">
        <f>E14+E16+E20</f>
        <v>126835</v>
      </c>
      <c r="F13" s="28">
        <f>F14+F16+F20</f>
        <v>64204</v>
      </c>
    </row>
    <row r="14" spans="3:6" s="55" customFormat="1" ht="16.5" customHeight="1">
      <c r="C14" s="25" t="s">
        <v>39</v>
      </c>
      <c r="D14" s="19" t="s">
        <v>27</v>
      </c>
      <c r="E14" s="28">
        <f>E15</f>
        <v>4300</v>
      </c>
      <c r="F14" s="28">
        <f>F15</f>
        <v>1919</v>
      </c>
    </row>
    <row r="15" spans="3:6" s="55" customFormat="1" ht="15" customHeight="1">
      <c r="C15" s="5" t="s">
        <v>40</v>
      </c>
      <c r="D15" s="34" t="s">
        <v>41</v>
      </c>
      <c r="E15" s="29">
        <v>4300</v>
      </c>
      <c r="F15" s="29">
        <v>1919</v>
      </c>
    </row>
    <row r="16" spans="3:6" s="55" customFormat="1" ht="12.75">
      <c r="C16" s="25" t="s">
        <v>42</v>
      </c>
      <c r="D16" s="19" t="s">
        <v>43</v>
      </c>
      <c r="E16" s="28">
        <f>E17+E18+E19</f>
        <v>122535</v>
      </c>
      <c r="F16" s="28">
        <f>F17+F18+F19</f>
        <v>62285</v>
      </c>
    </row>
    <row r="17" spans="3:6" s="55" customFormat="1" ht="12.75">
      <c r="C17" s="5" t="s">
        <v>44</v>
      </c>
      <c r="D17" s="34" t="s">
        <v>45</v>
      </c>
      <c r="E17" s="2">
        <v>30000</v>
      </c>
      <c r="F17" s="2">
        <v>18654</v>
      </c>
    </row>
    <row r="18" spans="3:6" s="55" customFormat="1" ht="12.75">
      <c r="C18" s="5" t="s">
        <v>46</v>
      </c>
      <c r="D18" s="34" t="s">
        <v>47</v>
      </c>
      <c r="E18" s="2">
        <v>20000</v>
      </c>
      <c r="F18" s="2">
        <v>17413</v>
      </c>
    </row>
    <row r="19" spans="3:6" s="55" customFormat="1" ht="12.75">
      <c r="C19" s="5" t="s">
        <v>48</v>
      </c>
      <c r="D19" s="34" t="s">
        <v>49</v>
      </c>
      <c r="E19" s="2">
        <v>72535</v>
      </c>
      <c r="F19" s="2">
        <v>26218</v>
      </c>
    </row>
    <row r="20" spans="3:6" s="55" customFormat="1" ht="12.75">
      <c r="C20" s="25" t="s">
        <v>50</v>
      </c>
      <c r="D20" s="19" t="s">
        <v>51</v>
      </c>
      <c r="E20" s="3">
        <v>0</v>
      </c>
      <c r="F20" s="3">
        <v>0</v>
      </c>
    </row>
    <row r="21" spans="3:6" s="55" customFormat="1" ht="12.75">
      <c r="C21" s="25" t="s">
        <v>52</v>
      </c>
      <c r="D21" s="19"/>
      <c r="E21" s="28">
        <f>E22+E29+E41+E42</f>
        <v>242646</v>
      </c>
      <c r="F21" s="28">
        <f>F22+F29+F41+F42+F43</f>
        <v>83237</v>
      </c>
    </row>
    <row r="22" spans="3:6" s="55" customFormat="1" ht="12.75">
      <c r="C22" s="25" t="s">
        <v>53</v>
      </c>
      <c r="D22" s="19" t="s">
        <v>54</v>
      </c>
      <c r="E22" s="30">
        <f>E23+E24+E25+E26+E27+E28</f>
        <v>69587</v>
      </c>
      <c r="F22" s="30">
        <f>F23+F24+F25+F26+F27+F28</f>
        <v>12130</v>
      </c>
    </row>
    <row r="23" spans="3:6" s="55" customFormat="1" ht="12.75">
      <c r="C23" s="5" t="s">
        <v>55</v>
      </c>
      <c r="D23" s="34" t="s">
        <v>56</v>
      </c>
      <c r="E23" s="2">
        <v>20000</v>
      </c>
      <c r="F23" s="2">
        <v>3167</v>
      </c>
    </row>
    <row r="24" spans="3:6" s="55" customFormat="1" ht="12.75">
      <c r="C24" s="5" t="s">
        <v>57</v>
      </c>
      <c r="D24" s="34" t="s">
        <v>58</v>
      </c>
      <c r="E24" s="2">
        <v>17800</v>
      </c>
      <c r="F24" s="2">
        <v>7404</v>
      </c>
    </row>
    <row r="25" spans="3:6" s="55" customFormat="1" ht="12.75">
      <c r="C25" s="5" t="s">
        <v>59</v>
      </c>
      <c r="D25" s="34" t="s">
        <v>60</v>
      </c>
      <c r="E25" s="2">
        <v>30287</v>
      </c>
      <c r="F25" s="2">
        <v>1549</v>
      </c>
    </row>
    <row r="26" spans="3:6" s="55" customFormat="1" ht="12.75">
      <c r="C26" s="5" t="s">
        <v>61</v>
      </c>
      <c r="D26" s="34" t="s">
        <v>62</v>
      </c>
      <c r="E26" s="2">
        <v>1000</v>
      </c>
      <c r="F26" s="2">
        <v>0</v>
      </c>
    </row>
    <row r="27" spans="3:6" s="55" customFormat="1" ht="12.75" customHeight="1">
      <c r="C27" s="5" t="s">
        <v>63</v>
      </c>
      <c r="D27" s="34" t="s">
        <v>64</v>
      </c>
      <c r="E27" s="2">
        <v>500</v>
      </c>
      <c r="F27" s="2">
        <v>10</v>
      </c>
    </row>
    <row r="28" spans="3:6" s="55" customFormat="1" ht="12.75" hidden="1">
      <c r="C28" s="5" t="s">
        <v>65</v>
      </c>
      <c r="D28" s="34" t="s">
        <v>66</v>
      </c>
      <c r="E28" s="2">
        <v>0</v>
      </c>
      <c r="F28" s="2">
        <v>0</v>
      </c>
    </row>
    <row r="29" spans="3:6" s="55" customFormat="1" ht="12.75">
      <c r="C29" s="25" t="s">
        <v>67</v>
      </c>
      <c r="D29" s="19" t="s">
        <v>68</v>
      </c>
      <c r="E29" s="28">
        <f>E30+E31+E32+E33+E34+E35+E36+E37+E38+E40</f>
        <v>164059</v>
      </c>
      <c r="F29" s="28">
        <f>F30+F31+F32+F33+F34+F35+F36+F37+F38+F40+F39</f>
        <v>69251</v>
      </c>
    </row>
    <row r="30" spans="3:6" s="55" customFormat="1" ht="12" customHeight="1">
      <c r="C30" s="5" t="s">
        <v>69</v>
      </c>
      <c r="D30" s="34" t="s">
        <v>70</v>
      </c>
      <c r="E30" s="2">
        <v>12000</v>
      </c>
      <c r="F30" s="2">
        <v>4050</v>
      </c>
    </row>
    <row r="31" spans="3:6" s="55" customFormat="1" ht="0.75" customHeight="1" hidden="1">
      <c r="C31" s="5" t="s">
        <v>71</v>
      </c>
      <c r="D31" s="34" t="s">
        <v>72</v>
      </c>
      <c r="E31" s="2">
        <v>0</v>
      </c>
      <c r="F31" s="2">
        <v>0</v>
      </c>
    </row>
    <row r="32" spans="3:6" s="55" customFormat="1" ht="12.75">
      <c r="C32" s="5" t="s">
        <v>73</v>
      </c>
      <c r="D32" s="34" t="s">
        <v>74</v>
      </c>
      <c r="E32" s="2">
        <v>55000</v>
      </c>
      <c r="F32" s="2">
        <v>24330</v>
      </c>
    </row>
    <row r="33" spans="3:6" s="55" customFormat="1" ht="12.75">
      <c r="C33" s="5" t="s">
        <v>75</v>
      </c>
      <c r="D33" s="34" t="s">
        <v>76</v>
      </c>
      <c r="E33" s="2">
        <v>2500</v>
      </c>
      <c r="F33" s="2">
        <v>766</v>
      </c>
    </row>
    <row r="34" spans="3:6" s="55" customFormat="1" ht="12" customHeight="1">
      <c r="C34" s="5" t="s">
        <v>77</v>
      </c>
      <c r="D34" s="34" t="s">
        <v>78</v>
      </c>
      <c r="E34" s="2">
        <v>53000</v>
      </c>
      <c r="F34" s="2">
        <v>28704</v>
      </c>
    </row>
    <row r="35" spans="3:6" s="55" customFormat="1" ht="12.75" hidden="1">
      <c r="C35" s="5" t="s">
        <v>79</v>
      </c>
      <c r="D35" s="34" t="s">
        <v>80</v>
      </c>
      <c r="E35" s="2">
        <v>0</v>
      </c>
      <c r="F35" s="2">
        <v>0</v>
      </c>
    </row>
    <row r="36" spans="3:6" s="55" customFormat="1" ht="12.75">
      <c r="C36" s="5" t="s">
        <v>81</v>
      </c>
      <c r="D36" s="34" t="s">
        <v>82</v>
      </c>
      <c r="E36" s="2">
        <v>5500</v>
      </c>
      <c r="F36" s="2">
        <v>1578</v>
      </c>
    </row>
    <row r="37" spans="3:6" s="55" customFormat="1" ht="14.25" customHeight="1">
      <c r="C37" s="5" t="s">
        <v>83</v>
      </c>
      <c r="D37" s="34" t="s">
        <v>84</v>
      </c>
      <c r="E37" s="2">
        <v>35759</v>
      </c>
      <c r="F37" s="2">
        <v>9788</v>
      </c>
    </row>
    <row r="38" spans="3:6" s="55" customFormat="1" ht="1.5" customHeight="1" hidden="1">
      <c r="C38" s="5" t="s">
        <v>85</v>
      </c>
      <c r="D38" s="34" t="s">
        <v>86</v>
      </c>
      <c r="E38" s="2">
        <v>0</v>
      </c>
      <c r="F38" s="2">
        <v>0</v>
      </c>
    </row>
    <row r="39" spans="3:6" s="55" customFormat="1" ht="12.75" customHeight="1">
      <c r="C39" s="5" t="s">
        <v>266</v>
      </c>
      <c r="D39" s="34">
        <v>2717</v>
      </c>
      <c r="E39" s="2"/>
      <c r="F39" s="2">
        <v>35</v>
      </c>
    </row>
    <row r="40" spans="3:6" s="55" customFormat="1" ht="12.75">
      <c r="C40" s="5" t="s">
        <v>267</v>
      </c>
      <c r="D40" s="34" t="s">
        <v>87</v>
      </c>
      <c r="E40" s="2">
        <v>300</v>
      </c>
      <c r="F40" s="2">
        <v>0</v>
      </c>
    </row>
    <row r="41" spans="3:6" s="55" customFormat="1" ht="12.75">
      <c r="C41" s="25" t="s">
        <v>88</v>
      </c>
      <c r="D41" s="19" t="s">
        <v>89</v>
      </c>
      <c r="E41" s="3">
        <v>4500</v>
      </c>
      <c r="F41" s="3">
        <v>3265</v>
      </c>
    </row>
    <row r="42" spans="3:6" s="55" customFormat="1" ht="12.75">
      <c r="C42" s="25" t="s">
        <v>90</v>
      </c>
      <c r="D42" s="19" t="s">
        <v>91</v>
      </c>
      <c r="E42" s="3">
        <v>4500</v>
      </c>
      <c r="F42" s="3">
        <v>273</v>
      </c>
    </row>
    <row r="43" spans="3:6" s="55" customFormat="1" ht="12.75">
      <c r="C43" s="23" t="s">
        <v>257</v>
      </c>
      <c r="D43" s="31" t="s">
        <v>258</v>
      </c>
      <c r="E43" s="3"/>
      <c r="F43" s="221">
        <v>-1682</v>
      </c>
    </row>
    <row r="44" spans="3:6" s="55" customFormat="1" ht="12.75" customHeight="1">
      <c r="C44" s="23"/>
      <c r="D44" s="31"/>
      <c r="E44" s="46"/>
      <c r="F44" s="46"/>
    </row>
    <row r="45" spans="3:6" s="55" customFormat="1" ht="12.75">
      <c r="C45" s="32" t="s">
        <v>92</v>
      </c>
      <c r="D45" s="33" t="s">
        <v>93</v>
      </c>
      <c r="E45" s="27">
        <f>E47+E48+E46+E49</f>
        <v>2107338</v>
      </c>
      <c r="F45" s="27">
        <f>F47+F48+F46+F49</f>
        <v>807185</v>
      </c>
    </row>
    <row r="46" spans="3:6" s="55" customFormat="1" ht="12.75">
      <c r="C46" s="5" t="s">
        <v>200</v>
      </c>
      <c r="D46" s="34" t="s">
        <v>94</v>
      </c>
      <c r="E46" s="2">
        <v>1526926</v>
      </c>
      <c r="F46" s="2">
        <v>586220</v>
      </c>
    </row>
    <row r="47" spans="3:6" s="55" customFormat="1" ht="12.75">
      <c r="C47" s="5" t="s">
        <v>202</v>
      </c>
      <c r="D47" s="34" t="s">
        <v>95</v>
      </c>
      <c r="E47" s="35">
        <v>374600</v>
      </c>
      <c r="F47" s="35">
        <v>182353</v>
      </c>
    </row>
    <row r="48" spans="3:6" s="55" customFormat="1" ht="12.75">
      <c r="C48" s="5" t="s">
        <v>201</v>
      </c>
      <c r="D48" s="34" t="s">
        <v>96</v>
      </c>
      <c r="E48" s="35">
        <v>167200</v>
      </c>
      <c r="F48" s="35"/>
    </row>
    <row r="49" spans="3:6" s="55" customFormat="1" ht="12.75">
      <c r="C49" s="5" t="s">
        <v>268</v>
      </c>
      <c r="D49" s="34">
        <v>3128</v>
      </c>
      <c r="E49" s="35">
        <v>38612</v>
      </c>
      <c r="F49" s="35">
        <v>38612</v>
      </c>
    </row>
    <row r="50" spans="3:6" s="55" customFormat="1" ht="13.5" thickBot="1">
      <c r="C50" s="141"/>
      <c r="D50" s="142"/>
      <c r="E50" s="143"/>
      <c r="F50" s="143"/>
    </row>
    <row r="51" spans="3:6" s="54" customFormat="1" ht="13.5" thickBot="1">
      <c r="C51" s="147" t="s">
        <v>191</v>
      </c>
      <c r="D51" s="148" t="s">
        <v>193</v>
      </c>
      <c r="E51" s="149">
        <f>E53+E54+E52</f>
        <v>99608</v>
      </c>
      <c r="F51" s="150">
        <f>F53+F54+F52</f>
        <v>95361</v>
      </c>
    </row>
    <row r="52" spans="3:6" s="55" customFormat="1" ht="12.75">
      <c r="C52" s="144" t="s">
        <v>192</v>
      </c>
      <c r="D52" s="145" t="s">
        <v>196</v>
      </c>
      <c r="E52" s="146">
        <v>4945</v>
      </c>
      <c r="F52" s="146">
        <v>4945</v>
      </c>
    </row>
    <row r="53" spans="3:6" s="55" customFormat="1" ht="12.75">
      <c r="C53" s="45" t="s">
        <v>195</v>
      </c>
      <c r="D53" s="42" t="s">
        <v>197</v>
      </c>
      <c r="E53" s="140"/>
      <c r="F53" s="140">
        <v>-4247</v>
      </c>
    </row>
    <row r="54" spans="3:6" s="55" customFormat="1" ht="12.75">
      <c r="C54" s="45" t="s">
        <v>194</v>
      </c>
      <c r="D54" s="42" t="s">
        <v>198</v>
      </c>
      <c r="E54" s="140">
        <v>94663</v>
      </c>
      <c r="F54" s="140">
        <v>94663</v>
      </c>
    </row>
    <row r="55" spans="3:6" s="55" customFormat="1" ht="13.5" thickBot="1">
      <c r="C55" s="141"/>
      <c r="D55" s="142"/>
      <c r="E55" s="143"/>
      <c r="F55" s="143"/>
    </row>
    <row r="56" spans="3:6" s="55" customFormat="1" ht="12.75" customHeight="1" thickBot="1">
      <c r="C56" s="154" t="s">
        <v>199</v>
      </c>
      <c r="D56" s="155" t="s">
        <v>205</v>
      </c>
      <c r="E56" s="156">
        <f>E59</f>
        <v>177362</v>
      </c>
      <c r="F56" s="157">
        <f>F59+F60+F58</f>
        <v>-73976</v>
      </c>
    </row>
    <row r="57" spans="3:6" s="55" customFormat="1" ht="13.5" customHeight="1" hidden="1">
      <c r="C57" s="32" t="s">
        <v>97</v>
      </c>
      <c r="D57" s="33" t="s">
        <v>98</v>
      </c>
      <c r="E57" s="36">
        <v>0</v>
      </c>
      <c r="F57" s="36">
        <v>0</v>
      </c>
    </row>
    <row r="58" spans="3:6" s="55" customFormat="1" ht="13.5" customHeight="1">
      <c r="C58" s="5" t="s">
        <v>259</v>
      </c>
      <c r="D58" s="34" t="s">
        <v>260</v>
      </c>
      <c r="E58" s="37">
        <v>0</v>
      </c>
      <c r="F58" s="37">
        <v>1537</v>
      </c>
    </row>
    <row r="59" spans="3:6" s="55" customFormat="1" ht="12.75">
      <c r="C59" s="118" t="s">
        <v>204</v>
      </c>
      <c r="D59" s="34">
        <v>9501</v>
      </c>
      <c r="E59" s="38">
        <v>177362</v>
      </c>
      <c r="F59" s="38">
        <v>177362</v>
      </c>
    </row>
    <row r="60" spans="3:6" s="55" customFormat="1" ht="12.75">
      <c r="C60" s="153" t="s">
        <v>203</v>
      </c>
      <c r="D60" s="34">
        <v>9507</v>
      </c>
      <c r="E60" s="152"/>
      <c r="F60" s="152">
        <v>-252875</v>
      </c>
    </row>
    <row r="61" spans="3:6" s="55" customFormat="1" ht="12.75">
      <c r="C61" s="151"/>
      <c r="D61" s="42"/>
      <c r="E61" s="152"/>
      <c r="F61" s="152"/>
    </row>
    <row r="62" spans="3:6" s="55" customFormat="1" ht="14.25" customHeight="1">
      <c r="C62" s="45"/>
      <c r="D62" s="42"/>
      <c r="E62" s="44"/>
      <c r="F62" s="44"/>
    </row>
    <row r="63" spans="3:6" s="55" customFormat="1" ht="12.75">
      <c r="C63" s="39" t="s">
        <v>206</v>
      </c>
      <c r="D63" s="40"/>
      <c r="E63" s="41">
        <f>E56+E45+E12+E51</f>
        <v>2753789</v>
      </c>
      <c r="F63" s="41">
        <f>F56+F45+F12+F51</f>
        <v>976011</v>
      </c>
    </row>
    <row r="64" spans="3:6" s="55" customFormat="1" ht="14.25" customHeight="1">
      <c r="C64" s="23"/>
      <c r="D64" s="42"/>
      <c r="E64" s="44"/>
      <c r="F64" s="44"/>
    </row>
    <row r="65" spans="3:6" s="55" customFormat="1" ht="14.25" customHeight="1">
      <c r="C65" s="56"/>
      <c r="D65" s="47"/>
      <c r="E65" s="48"/>
      <c r="F65" s="48"/>
    </row>
    <row r="66" s="55" customFormat="1" ht="12.75">
      <c r="C66" s="4"/>
    </row>
    <row r="67" s="55" customFormat="1" ht="12.75">
      <c r="B67" s="4" t="s">
        <v>284</v>
      </c>
    </row>
    <row r="68" spans="2:7" s="55" customFormat="1" ht="12.75">
      <c r="B68" s="4" t="s">
        <v>112</v>
      </c>
      <c r="C68" s="57"/>
      <c r="D68" s="58"/>
      <c r="E68" s="58"/>
      <c r="F68" s="58"/>
      <c r="G68" s="58"/>
    </row>
    <row r="69" s="55" customFormat="1" ht="12.75"/>
  </sheetData>
  <sheetProtection password="B55E" sheet="1" objects="1" scenarios="1" selectLockedCells="1" selectUnlockedCells="1"/>
  <mergeCells count="4">
    <mergeCell ref="C2:G2"/>
    <mergeCell ref="C3:G3"/>
    <mergeCell ref="C4:G4"/>
    <mergeCell ref="F1:G1"/>
  </mergeCells>
  <printOptions/>
  <pageMargins left="0.54" right="0.75" top="0.82" bottom="0.21" header="0.73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ySplit="10" topLeftCell="BM11" activePane="bottomLeft" state="frozen"/>
      <selection pane="topLeft" activeCell="L7" sqref="L7"/>
      <selection pane="bottomLeft" activeCell="G3" sqref="G3"/>
    </sheetView>
  </sheetViews>
  <sheetFormatPr defaultColWidth="9.140625" defaultRowHeight="12.75"/>
  <cols>
    <col min="1" max="1" width="2.28125" style="0" customWidth="1"/>
    <col min="2" max="2" width="49.7109375" style="0" customWidth="1"/>
    <col min="3" max="3" width="6.57421875" style="0" customWidth="1"/>
    <col min="4" max="4" width="12.28125" style="0" bestFit="1" customWidth="1"/>
    <col min="5" max="5" width="11.421875" style="0" customWidth="1"/>
  </cols>
  <sheetData>
    <row r="1" spans="1:5" ht="12.75" customHeight="1">
      <c r="A1" s="6"/>
      <c r="B1" s="6"/>
      <c r="C1" s="250" t="s">
        <v>28</v>
      </c>
      <c r="D1" s="251"/>
      <c r="E1" s="251"/>
    </row>
    <row r="3" spans="2:4" ht="23.25">
      <c r="B3" s="254" t="s">
        <v>188</v>
      </c>
      <c r="C3" s="255"/>
      <c r="D3" s="255"/>
    </row>
    <row r="4" spans="1:4" ht="23.25">
      <c r="A4" s="8"/>
      <c r="B4" s="254" t="s">
        <v>140</v>
      </c>
      <c r="C4" s="255"/>
      <c r="D4" s="255"/>
    </row>
    <row r="5" spans="1:5" ht="22.5">
      <c r="A5" s="8"/>
      <c r="B5" s="256" t="s">
        <v>279</v>
      </c>
      <c r="C5" s="257"/>
      <c r="D5" s="257"/>
      <c r="E5" s="257"/>
    </row>
    <row r="7" spans="2:5" ht="15.75">
      <c r="B7" s="9"/>
      <c r="C7" s="10"/>
      <c r="D7" s="252" t="s">
        <v>29</v>
      </c>
      <c r="E7" s="252" t="s">
        <v>29</v>
      </c>
    </row>
    <row r="8" spans="2:5" ht="12.75">
      <c r="B8" s="11" t="s">
        <v>30</v>
      </c>
      <c r="C8" s="12"/>
      <c r="D8" s="253"/>
      <c r="E8" s="253"/>
    </row>
    <row r="9" spans="2:5" ht="25.5">
      <c r="B9" s="13" t="s">
        <v>114</v>
      </c>
      <c r="C9" s="63" t="s">
        <v>11</v>
      </c>
      <c r="D9" s="19" t="s">
        <v>251</v>
      </c>
      <c r="E9" s="61" t="s">
        <v>189</v>
      </c>
    </row>
    <row r="10" spans="2:5" ht="13.5" thickBot="1">
      <c r="B10" s="53">
        <v>1</v>
      </c>
      <c r="C10" s="62">
        <v>2</v>
      </c>
      <c r="D10" s="52">
        <v>3</v>
      </c>
      <c r="E10" s="52">
        <v>3</v>
      </c>
    </row>
    <row r="11" spans="2:5" s="111" customFormat="1" ht="13.5" thickBot="1">
      <c r="B11" s="112" t="s">
        <v>22</v>
      </c>
      <c r="C11" s="113" t="s">
        <v>11</v>
      </c>
      <c r="D11" s="225">
        <f>D13+D14+D12</f>
        <v>655066</v>
      </c>
      <c r="E11" s="225">
        <f>E13+E14+E12</f>
        <v>235810</v>
      </c>
    </row>
    <row r="12" spans="2:5" s="111" customFormat="1" ht="12.75">
      <c r="B12" s="235" t="s">
        <v>280</v>
      </c>
      <c r="C12" s="63"/>
      <c r="D12" s="232">
        <v>3700</v>
      </c>
      <c r="E12" s="232">
        <v>1483</v>
      </c>
    </row>
    <row r="13" spans="1:5" s="58" customFormat="1" ht="12.75">
      <c r="A13" s="7"/>
      <c r="B13" s="96" t="s">
        <v>12</v>
      </c>
      <c r="C13" s="97"/>
      <c r="D13" s="230">
        <v>603766</v>
      </c>
      <c r="E13" s="230">
        <v>223090</v>
      </c>
    </row>
    <row r="14" spans="1:5" s="55" customFormat="1" ht="13.5" thickBot="1">
      <c r="A14" s="58"/>
      <c r="B14" s="98" t="s">
        <v>108</v>
      </c>
      <c r="C14" s="99"/>
      <c r="D14" s="234">
        <v>47600</v>
      </c>
      <c r="E14" s="234">
        <v>11237</v>
      </c>
    </row>
    <row r="15" spans="2:5" s="111" customFormat="1" ht="13.5" thickBot="1">
      <c r="B15" s="114" t="s">
        <v>23</v>
      </c>
      <c r="C15" s="113" t="s">
        <v>11</v>
      </c>
      <c r="D15" s="225">
        <f>D16+D17+D18</f>
        <v>81752</v>
      </c>
      <c r="E15" s="225">
        <f>E16+E17+E18</f>
        <v>23748</v>
      </c>
    </row>
    <row r="16" spans="2:5" s="55" customFormat="1" ht="12.75">
      <c r="B16" s="96" t="s">
        <v>169</v>
      </c>
      <c r="C16" s="97"/>
      <c r="D16" s="230">
        <v>60467</v>
      </c>
      <c r="E16" s="230">
        <v>19358</v>
      </c>
    </row>
    <row r="17" spans="2:5" s="55" customFormat="1" ht="12.75">
      <c r="B17" s="98" t="s">
        <v>109</v>
      </c>
      <c r="C17" s="100"/>
      <c r="D17" s="234">
        <v>18399</v>
      </c>
      <c r="E17" s="234">
        <v>4390</v>
      </c>
    </row>
    <row r="18" spans="2:5" s="55" customFormat="1" ht="13.5" thickBot="1">
      <c r="B18" s="98" t="s">
        <v>24</v>
      </c>
      <c r="C18" s="99"/>
      <c r="D18" s="234">
        <v>2886</v>
      </c>
      <c r="E18" s="234"/>
    </row>
    <row r="19" spans="2:5" s="111" customFormat="1" ht="13.5" thickBot="1">
      <c r="B19" s="112" t="s">
        <v>25</v>
      </c>
      <c r="C19" s="113" t="s">
        <v>11</v>
      </c>
      <c r="D19" s="225">
        <f>D20+D21+D22</f>
        <v>1207697</v>
      </c>
      <c r="E19" s="225">
        <f>E20+E21+E22</f>
        <v>418116</v>
      </c>
    </row>
    <row r="20" spans="2:5" s="55" customFormat="1" ht="12.75">
      <c r="B20" s="101" t="s">
        <v>26</v>
      </c>
      <c r="C20" s="102"/>
      <c r="D20" s="226">
        <v>396085</v>
      </c>
      <c r="E20" s="226">
        <v>123587</v>
      </c>
    </row>
    <row r="21" spans="2:5" s="55" customFormat="1" ht="12.75">
      <c r="B21" s="103" t="s">
        <v>146</v>
      </c>
      <c r="C21" s="104"/>
      <c r="D21" s="226">
        <v>750948</v>
      </c>
      <c r="E21" s="226">
        <v>276004</v>
      </c>
    </row>
    <row r="22" spans="2:5" s="55" customFormat="1" ht="13.5" thickBot="1">
      <c r="B22" s="103" t="s">
        <v>101</v>
      </c>
      <c r="C22" s="105"/>
      <c r="D22" s="226">
        <v>60664</v>
      </c>
      <c r="E22" s="226">
        <v>18525</v>
      </c>
    </row>
    <row r="23" spans="2:5" s="111" customFormat="1" ht="13.5" thickBot="1">
      <c r="B23" s="112" t="s">
        <v>13</v>
      </c>
      <c r="C23" s="113" t="s">
        <v>11</v>
      </c>
      <c r="D23" s="225">
        <f>D24+D25</f>
        <v>44309</v>
      </c>
      <c r="E23" s="225">
        <f>E24+E25</f>
        <v>10946</v>
      </c>
    </row>
    <row r="24" spans="2:5" s="55" customFormat="1" ht="12.75">
      <c r="B24" s="101" t="s">
        <v>102</v>
      </c>
      <c r="C24" s="97"/>
      <c r="D24" s="226">
        <v>13850</v>
      </c>
      <c r="E24" s="226">
        <v>2985</v>
      </c>
    </row>
    <row r="25" spans="2:5" s="55" customFormat="1" ht="13.5" thickBot="1">
      <c r="B25" s="103" t="s">
        <v>100</v>
      </c>
      <c r="C25" s="105"/>
      <c r="D25" s="226">
        <v>30459</v>
      </c>
      <c r="E25" s="226">
        <v>7961</v>
      </c>
    </row>
    <row r="26" spans="2:5" s="111" customFormat="1" ht="13.5" thickBot="1">
      <c r="B26" s="112" t="s">
        <v>14</v>
      </c>
      <c r="C26" s="110" t="s">
        <v>11</v>
      </c>
      <c r="D26" s="225">
        <f>D27+D28+D29+D30</f>
        <v>277407</v>
      </c>
      <c r="E26" s="225">
        <f>E27+E28+E29+E30</f>
        <v>158856</v>
      </c>
    </row>
    <row r="27" spans="2:5" s="55" customFormat="1" ht="12.75">
      <c r="B27" s="101" t="s">
        <v>103</v>
      </c>
      <c r="C27" s="106"/>
      <c r="D27" s="226">
        <v>141135</v>
      </c>
      <c r="E27" s="226">
        <v>47555</v>
      </c>
    </row>
    <row r="28" spans="2:5" s="55" customFormat="1" ht="12.75">
      <c r="B28" s="103" t="s">
        <v>104</v>
      </c>
      <c r="C28" s="104"/>
      <c r="D28" s="226">
        <v>10578</v>
      </c>
      <c r="E28" s="226">
        <v>4036</v>
      </c>
    </row>
    <row r="29" spans="2:5" s="55" customFormat="1" ht="12.75">
      <c r="B29" s="103" t="s">
        <v>105</v>
      </c>
      <c r="C29" s="104"/>
      <c r="D29" s="226">
        <v>121151</v>
      </c>
      <c r="E29" s="226">
        <v>105165</v>
      </c>
    </row>
    <row r="30" spans="2:5" s="55" customFormat="1" ht="13.5" thickBot="1">
      <c r="B30" s="103" t="s">
        <v>113</v>
      </c>
      <c r="C30" s="105"/>
      <c r="D30" s="227">
        <v>4543</v>
      </c>
      <c r="E30" s="226">
        <v>2100</v>
      </c>
    </row>
    <row r="31" spans="2:5" s="111" customFormat="1" ht="13.5" thickBot="1">
      <c r="B31" s="112" t="s">
        <v>15</v>
      </c>
      <c r="C31" s="113" t="s">
        <v>11</v>
      </c>
      <c r="D31" s="225">
        <f>D32+D33+D34+D35</f>
        <v>126684</v>
      </c>
      <c r="E31" s="225">
        <f>E32+E33+E34+E35</f>
        <v>48885</v>
      </c>
    </row>
    <row r="32" spans="2:5" s="55" customFormat="1" ht="12.75">
      <c r="B32" s="101" t="s">
        <v>106</v>
      </c>
      <c r="C32" s="97"/>
      <c r="D32" s="226">
        <v>2200</v>
      </c>
      <c r="E32" s="226">
        <v>765</v>
      </c>
    </row>
    <row r="33" spans="2:5" s="55" customFormat="1" ht="12.75">
      <c r="B33" s="103" t="s">
        <v>16</v>
      </c>
      <c r="C33" s="104"/>
      <c r="D33" s="226">
        <v>38300</v>
      </c>
      <c r="E33" s="226">
        <v>12827</v>
      </c>
    </row>
    <row r="34" spans="2:5" s="55" customFormat="1" ht="12.75">
      <c r="B34" s="103" t="s">
        <v>17</v>
      </c>
      <c r="C34" s="104"/>
      <c r="D34" s="226">
        <v>4900</v>
      </c>
      <c r="E34" s="226">
        <v>641</v>
      </c>
    </row>
    <row r="35" spans="2:5" s="55" customFormat="1" ht="13.5" thickBot="1">
      <c r="B35" s="103" t="s">
        <v>107</v>
      </c>
      <c r="C35" s="105"/>
      <c r="D35" s="226">
        <v>81284</v>
      </c>
      <c r="E35" s="226">
        <v>34652</v>
      </c>
    </row>
    <row r="36" spans="2:5" s="111" customFormat="1" ht="13.5" thickBot="1">
      <c r="B36" s="112" t="s">
        <v>18</v>
      </c>
      <c r="C36" s="113" t="s">
        <v>11</v>
      </c>
      <c r="D36" s="228">
        <f>D37+D38+D39</f>
        <v>98000</v>
      </c>
      <c r="E36" s="228">
        <f>E37+E38+E39</f>
        <v>29128</v>
      </c>
    </row>
    <row r="37" spans="2:5" s="55" customFormat="1" ht="12.75">
      <c r="B37" s="101" t="s">
        <v>19</v>
      </c>
      <c r="C37" s="102"/>
      <c r="D37" s="227">
        <v>3200</v>
      </c>
      <c r="E37" s="227">
        <v>1904</v>
      </c>
    </row>
    <row r="38" spans="2:5" s="55" customFormat="1" ht="12.75">
      <c r="B38" s="103" t="s">
        <v>20</v>
      </c>
      <c r="C38" s="104"/>
      <c r="D38" s="226">
        <v>76800</v>
      </c>
      <c r="E38" s="226">
        <v>25834</v>
      </c>
    </row>
    <row r="39" spans="2:5" s="55" customFormat="1" ht="13.5" thickBot="1">
      <c r="B39" s="103" t="s">
        <v>21</v>
      </c>
      <c r="C39" s="105"/>
      <c r="D39" s="229">
        <v>18000</v>
      </c>
      <c r="E39" s="229">
        <v>1390</v>
      </c>
    </row>
    <row r="40" spans="2:5" s="111" customFormat="1" ht="13.5" thickBot="1">
      <c r="B40" s="112" t="s">
        <v>6</v>
      </c>
      <c r="C40" s="113" t="s">
        <v>11</v>
      </c>
      <c r="D40" s="225">
        <f>D41+D42+D43+D44+D45</f>
        <v>247613</v>
      </c>
      <c r="E40" s="225">
        <f>E41+E42+E43+E44+E45</f>
        <v>46316</v>
      </c>
    </row>
    <row r="41" spans="2:5" s="55" customFormat="1" ht="12.75">
      <c r="B41" s="101" t="s">
        <v>7</v>
      </c>
      <c r="C41" s="102"/>
      <c r="D41" s="226">
        <v>115175</v>
      </c>
      <c r="E41" s="226">
        <v>6349</v>
      </c>
    </row>
    <row r="42" spans="2:5" s="55" customFormat="1" ht="25.5">
      <c r="B42" s="103" t="s">
        <v>110</v>
      </c>
      <c r="C42" s="100"/>
      <c r="D42" s="226">
        <v>37719</v>
      </c>
      <c r="E42" s="226">
        <v>13274</v>
      </c>
    </row>
    <row r="43" spans="2:5" s="55" customFormat="1" ht="12.75">
      <c r="B43" s="103" t="s">
        <v>8</v>
      </c>
      <c r="C43" s="100"/>
      <c r="D43" s="226">
        <v>5515</v>
      </c>
      <c r="E43" s="226">
        <v>216</v>
      </c>
    </row>
    <row r="44" spans="2:5" s="55" customFormat="1" ht="12.75">
      <c r="B44" s="103" t="s">
        <v>32</v>
      </c>
      <c r="C44" s="100"/>
      <c r="D44" s="226">
        <v>2000</v>
      </c>
      <c r="E44" s="226"/>
    </row>
    <row r="45" spans="2:5" s="55" customFormat="1" ht="13.5" thickBot="1">
      <c r="B45" s="107" t="s">
        <v>111</v>
      </c>
      <c r="C45" s="99"/>
      <c r="D45" s="230">
        <v>87204</v>
      </c>
      <c r="E45" s="230">
        <v>26477</v>
      </c>
    </row>
    <row r="46" spans="2:5" s="111" customFormat="1" ht="13.5" thickBot="1">
      <c r="B46" s="112" t="s">
        <v>10</v>
      </c>
      <c r="C46" s="113" t="s">
        <v>11</v>
      </c>
      <c r="D46" s="231">
        <f>D47</f>
        <v>15261</v>
      </c>
      <c r="E46" s="231">
        <f>E47</f>
        <v>4206</v>
      </c>
    </row>
    <row r="47" spans="2:5" s="55" customFormat="1" ht="13.5" thickBot="1">
      <c r="B47" s="101" t="s">
        <v>9</v>
      </c>
      <c r="C47" s="108"/>
      <c r="D47" s="232">
        <v>15261</v>
      </c>
      <c r="E47" s="232">
        <v>4206</v>
      </c>
    </row>
    <row r="48" spans="2:5" s="111" customFormat="1" ht="16.5" thickBot="1">
      <c r="B48" s="109" t="s">
        <v>31</v>
      </c>
      <c r="C48" s="110" t="s">
        <v>11</v>
      </c>
      <c r="D48" s="225">
        <f>D11+D15+D19+D23+D26+D31+D36+D40+D46</f>
        <v>2753789</v>
      </c>
      <c r="E48" s="225">
        <f>E11+E15+E19+E23+E26+E31+E36+E40+E46</f>
        <v>976011</v>
      </c>
    </row>
    <row r="49" spans="2:5" ht="15.75">
      <c r="B49" s="59"/>
      <c r="C49" s="60"/>
      <c r="D49" s="233"/>
      <c r="E49" s="233"/>
    </row>
    <row r="50" spans="1:2" ht="13.5">
      <c r="A50" s="1" t="s">
        <v>142</v>
      </c>
      <c r="B50" s="1" t="s">
        <v>283</v>
      </c>
    </row>
    <row r="51" spans="1:2" ht="13.5">
      <c r="A51" s="1" t="s">
        <v>143</v>
      </c>
      <c r="B51" s="1" t="s">
        <v>144</v>
      </c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E5"/>
  </mergeCells>
  <printOptions/>
  <pageMargins left="0.37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V58"/>
  <sheetViews>
    <sheetView workbookViewId="0" topLeftCell="A1">
      <selection activeCell="F3" sqref="F3"/>
    </sheetView>
  </sheetViews>
  <sheetFormatPr defaultColWidth="9.140625" defaultRowHeight="12.75"/>
  <cols>
    <col min="1" max="1" width="7.421875" style="55" customWidth="1"/>
    <col min="2" max="2" width="60.421875" style="55" customWidth="1"/>
    <col min="3" max="4" width="12.140625" style="55" bestFit="1" customWidth="1"/>
    <col min="5" max="16384" width="9.140625" style="55" customWidth="1"/>
  </cols>
  <sheetData>
    <row r="1" spans="1:4" s="58" customFormat="1" ht="12.75" customHeight="1">
      <c r="A1" s="7"/>
      <c r="B1" s="7"/>
      <c r="C1" s="262" t="s">
        <v>145</v>
      </c>
      <c r="D1" s="262"/>
    </row>
    <row r="2" spans="2:4" s="58" customFormat="1" ht="23.25">
      <c r="B2" s="254" t="s">
        <v>188</v>
      </c>
      <c r="C2" s="255"/>
      <c r="D2" s="255"/>
    </row>
    <row r="3" spans="1:4" s="58" customFormat="1" ht="20.25">
      <c r="A3" s="8"/>
      <c r="B3" s="258" t="s">
        <v>141</v>
      </c>
      <c r="C3" s="259"/>
      <c r="D3" s="259"/>
    </row>
    <row r="4" spans="1:4" s="58" customFormat="1" ht="20.25">
      <c r="A4" s="8"/>
      <c r="B4" s="260" t="s">
        <v>287</v>
      </c>
      <c r="C4" s="261"/>
      <c r="D4" s="261"/>
    </row>
    <row r="5" spans="1:4" ht="13.5" thickBot="1">
      <c r="A5" s="58"/>
      <c r="B5" s="58"/>
      <c r="C5" s="58"/>
      <c r="D5" s="58"/>
    </row>
    <row r="6" spans="1:178" s="88" customFormat="1" ht="17.25" customHeight="1">
      <c r="A6" s="81" t="s">
        <v>116</v>
      </c>
      <c r="B6" s="236" t="s">
        <v>30</v>
      </c>
      <c r="C6" s="265" t="s">
        <v>286</v>
      </c>
      <c r="D6" s="265" t="s">
        <v>189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</row>
    <row r="7" spans="1:178" s="88" customFormat="1" ht="13.5" thickBot="1">
      <c r="A7" s="82" t="s">
        <v>117</v>
      </c>
      <c r="B7" s="85" t="s">
        <v>115</v>
      </c>
      <c r="C7" s="266"/>
      <c r="D7" s="266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</row>
    <row r="8" spans="1:178" s="88" customFormat="1" ht="13.5" thickBot="1">
      <c r="A8" s="65"/>
      <c r="B8" s="87">
        <v>1</v>
      </c>
      <c r="C8" s="66">
        <v>2</v>
      </c>
      <c r="D8" s="66">
        <v>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</row>
    <row r="9" spans="1:178" s="54" customFormat="1" ht="13.5" thickBot="1">
      <c r="A9" s="237" t="s">
        <v>118</v>
      </c>
      <c r="B9" s="238"/>
      <c r="C9" s="67">
        <f>C10+C11</f>
        <v>1138863</v>
      </c>
      <c r="D9" s="67">
        <f>D10+D11</f>
        <v>375361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</row>
    <row r="10" spans="1:178" s="88" customFormat="1" ht="17.25" customHeight="1">
      <c r="A10" s="89">
        <v>101</v>
      </c>
      <c r="B10" s="69" t="s">
        <v>148</v>
      </c>
      <c r="C10" s="70">
        <v>1114103</v>
      </c>
      <c r="D10" s="70">
        <v>367870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88" customFormat="1" ht="26.25" thickBot="1">
      <c r="A11" s="89">
        <v>102</v>
      </c>
      <c r="B11" s="69" t="s">
        <v>149</v>
      </c>
      <c r="C11" s="70">
        <v>24760</v>
      </c>
      <c r="D11" s="70">
        <v>7491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54" customFormat="1" ht="13.5" thickBot="1">
      <c r="A12" s="239" t="s">
        <v>119</v>
      </c>
      <c r="B12" s="240"/>
      <c r="C12" s="72">
        <f>C13+C14+C15+C16+C17</f>
        <v>344380</v>
      </c>
      <c r="D12" s="72">
        <f>D13+D14+D15+D16+D17</f>
        <v>142432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</row>
    <row r="13" spans="1:178" s="88" customFormat="1" ht="12.75">
      <c r="A13" s="89">
        <v>201</v>
      </c>
      <c r="B13" s="69" t="s">
        <v>150</v>
      </c>
      <c r="C13" s="70">
        <v>160500</v>
      </c>
      <c r="D13" s="70">
        <v>106358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88" customFormat="1" ht="12.75">
      <c r="A14" s="89">
        <v>202</v>
      </c>
      <c r="B14" s="73" t="s">
        <v>151</v>
      </c>
      <c r="C14" s="70">
        <v>38480</v>
      </c>
      <c r="D14" s="70">
        <v>8864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88" customFormat="1" ht="25.5">
      <c r="A15" s="89">
        <v>205</v>
      </c>
      <c r="B15" s="73" t="s">
        <v>152</v>
      </c>
      <c r="C15" s="70">
        <v>53838</v>
      </c>
      <c r="D15" s="70">
        <v>13352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88" customFormat="1" ht="12.75">
      <c r="A16" s="89">
        <v>208</v>
      </c>
      <c r="B16" s="69" t="s">
        <v>153</v>
      </c>
      <c r="C16" s="70">
        <v>26031</v>
      </c>
      <c r="D16" s="70">
        <v>894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88" customFormat="1" ht="13.5" thickBot="1">
      <c r="A17" s="89">
        <v>209</v>
      </c>
      <c r="B17" s="73" t="s">
        <v>154</v>
      </c>
      <c r="C17" s="70">
        <v>65531</v>
      </c>
      <c r="D17" s="70">
        <v>12964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54" customFormat="1" ht="13.5" thickBot="1">
      <c r="A18" s="239" t="s">
        <v>120</v>
      </c>
      <c r="B18" s="241"/>
      <c r="C18" s="72">
        <f>C19+C20+C21+C22</f>
        <v>283932</v>
      </c>
      <c r="D18" s="72">
        <f>D19+D20+D21+D22</f>
        <v>96578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</row>
    <row r="19" spans="1:178" s="88" customFormat="1" ht="25.5">
      <c r="A19" s="90">
        <v>551</v>
      </c>
      <c r="B19" s="74" t="s">
        <v>155</v>
      </c>
      <c r="C19" s="70">
        <v>163617</v>
      </c>
      <c r="D19" s="70">
        <v>54730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88" customFormat="1" ht="25.5">
      <c r="A20" s="90">
        <v>552</v>
      </c>
      <c r="B20" s="74" t="s">
        <v>156</v>
      </c>
      <c r="C20" s="70">
        <v>23097</v>
      </c>
      <c r="D20" s="70">
        <v>6526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88" customFormat="1" ht="12.75">
      <c r="A21" s="90">
        <v>560</v>
      </c>
      <c r="B21" s="74" t="s">
        <v>157</v>
      </c>
      <c r="C21" s="70">
        <v>67370</v>
      </c>
      <c r="D21" s="70">
        <v>24772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88" customFormat="1" ht="13.5" thickBot="1">
      <c r="A22" s="90">
        <v>580</v>
      </c>
      <c r="B22" s="74" t="s">
        <v>158</v>
      </c>
      <c r="C22" s="70">
        <v>29848</v>
      </c>
      <c r="D22" s="70">
        <v>10550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54" customFormat="1" ht="13.5" thickBot="1">
      <c r="A23" s="239" t="s">
        <v>121</v>
      </c>
      <c r="B23" s="240"/>
      <c r="C23" s="72">
        <f>C24+C25+C26+C28+C29+C30+C31+C32+C33+C35+C36+C37</f>
        <v>664003</v>
      </c>
      <c r="D23" s="72">
        <f>D24+D25+D26+D28+D29+D30+D31+D32+D33+D35+D36+D37+D27+D34</f>
        <v>320126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</row>
    <row r="24" spans="1:178" s="88" customFormat="1" ht="12.75">
      <c r="A24" s="91">
        <v>1011</v>
      </c>
      <c r="B24" s="83" t="s">
        <v>122</v>
      </c>
      <c r="C24" s="71">
        <v>156860</v>
      </c>
      <c r="D24" s="71">
        <v>49211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88" customFormat="1" ht="12.75">
      <c r="A25" s="89">
        <v>1012</v>
      </c>
      <c r="B25" s="73" t="s">
        <v>123</v>
      </c>
      <c r="C25" s="71">
        <v>776</v>
      </c>
      <c r="D25" s="71">
        <v>193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88" customFormat="1" ht="12.75">
      <c r="A26" s="89">
        <v>1013</v>
      </c>
      <c r="B26" s="73" t="s">
        <v>124</v>
      </c>
      <c r="C26" s="71">
        <v>11000</v>
      </c>
      <c r="D26" s="71">
        <v>28470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88" customFormat="1" ht="12.75">
      <c r="A27" s="89">
        <v>1014</v>
      </c>
      <c r="B27" s="73" t="s">
        <v>262</v>
      </c>
      <c r="C27" s="71"/>
      <c r="D27" s="71">
        <v>5614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88" customFormat="1" ht="12.75">
      <c r="A28" s="89">
        <v>1015</v>
      </c>
      <c r="B28" s="73" t="s">
        <v>125</v>
      </c>
      <c r="C28" s="71">
        <v>83844</v>
      </c>
      <c r="D28" s="222">
        <v>34595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</row>
    <row r="29" spans="1:178" s="88" customFormat="1" ht="12.75">
      <c r="A29" s="89">
        <v>1016</v>
      </c>
      <c r="B29" s="73" t="s">
        <v>126</v>
      </c>
      <c r="C29" s="71">
        <v>264442</v>
      </c>
      <c r="D29" s="71">
        <v>131844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</row>
    <row r="30" spans="1:178" s="88" customFormat="1" ht="12.75">
      <c r="A30" s="89">
        <v>1020</v>
      </c>
      <c r="B30" s="69" t="s">
        <v>159</v>
      </c>
      <c r="C30" s="71">
        <v>111232</v>
      </c>
      <c r="D30" s="71">
        <v>55572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</row>
    <row r="31" spans="1:178" s="88" customFormat="1" ht="12.75">
      <c r="A31" s="89">
        <v>1030</v>
      </c>
      <c r="B31" s="73" t="s">
        <v>127</v>
      </c>
      <c r="C31" s="71">
        <v>15300</v>
      </c>
      <c r="D31" s="71">
        <v>2445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</row>
    <row r="32" spans="1:178" s="88" customFormat="1" ht="12.75">
      <c r="A32" s="89">
        <v>1051</v>
      </c>
      <c r="B32" s="73" t="s">
        <v>160</v>
      </c>
      <c r="C32" s="71">
        <v>6570</v>
      </c>
      <c r="D32" s="71">
        <v>3449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</row>
    <row r="33" spans="1:178" s="88" customFormat="1" ht="12.75">
      <c r="A33" s="89">
        <v>1062</v>
      </c>
      <c r="B33" s="69" t="s">
        <v>161</v>
      </c>
      <c r="C33" s="71">
        <v>6815</v>
      </c>
      <c r="D33" s="71">
        <v>1113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</row>
    <row r="34" spans="1:178" s="88" customFormat="1" ht="12.75">
      <c r="A34" s="89">
        <v>1063</v>
      </c>
      <c r="B34" s="69" t="s">
        <v>272</v>
      </c>
      <c r="C34" s="71"/>
      <c r="D34" s="71">
        <v>489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</row>
    <row r="35" spans="1:178" s="88" customFormat="1" ht="12.75">
      <c r="A35" s="89">
        <v>1092</v>
      </c>
      <c r="B35" s="73" t="s">
        <v>128</v>
      </c>
      <c r="C35" s="71">
        <v>200</v>
      </c>
      <c r="D35" s="71">
        <v>3423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</row>
    <row r="36" spans="1:178" s="88" customFormat="1" ht="13.5" thickBot="1">
      <c r="A36" s="92">
        <v>1098</v>
      </c>
      <c r="B36" s="84" t="s">
        <v>129</v>
      </c>
      <c r="C36" s="71">
        <v>5386</v>
      </c>
      <c r="D36" s="71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</row>
    <row r="37" spans="1:178" s="88" customFormat="1" ht="13.5" thickBot="1">
      <c r="A37" s="158" t="s">
        <v>261</v>
      </c>
      <c r="B37" s="84" t="s">
        <v>207</v>
      </c>
      <c r="C37" s="71">
        <v>1578</v>
      </c>
      <c r="D37" s="71">
        <v>3708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</row>
    <row r="38" spans="1:178" s="54" customFormat="1" ht="13.5" thickBot="1">
      <c r="A38" s="263" t="s">
        <v>130</v>
      </c>
      <c r="B38" s="264"/>
      <c r="C38" s="72">
        <f>C39</f>
        <v>15261</v>
      </c>
      <c r="D38" s="72">
        <f>D39</f>
        <v>4206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</row>
    <row r="39" spans="1:178" s="88" customFormat="1" ht="13.5" thickBot="1">
      <c r="A39" s="89">
        <v>2224</v>
      </c>
      <c r="B39" s="69" t="s">
        <v>162</v>
      </c>
      <c r="C39" s="70">
        <v>15261</v>
      </c>
      <c r="D39" s="70">
        <v>4206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</row>
    <row r="40" spans="1:178" s="54" customFormat="1" ht="13.5" thickBot="1">
      <c r="A40" s="263" t="s">
        <v>131</v>
      </c>
      <c r="B40" s="264"/>
      <c r="C40" s="72">
        <v>7395</v>
      </c>
      <c r="D40" s="72">
        <v>2612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</row>
    <row r="41" spans="1:178" s="54" customFormat="1" ht="13.5" thickBot="1">
      <c r="A41" s="263" t="s">
        <v>132</v>
      </c>
      <c r="B41" s="264"/>
      <c r="C41" s="72">
        <f>C42+C43</f>
        <v>15203</v>
      </c>
      <c r="D41" s="72">
        <f>D42+D43</f>
        <v>4690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</row>
    <row r="42" spans="1:178" s="88" customFormat="1" ht="12.75">
      <c r="A42" s="89">
        <v>4214</v>
      </c>
      <c r="B42" s="69" t="s">
        <v>167</v>
      </c>
      <c r="C42" s="70">
        <v>11000</v>
      </c>
      <c r="D42" s="70">
        <v>2590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</row>
    <row r="43" spans="1:178" s="88" customFormat="1" ht="13.5" thickBot="1">
      <c r="A43" s="159" t="s">
        <v>208</v>
      </c>
      <c r="B43" s="69" t="s">
        <v>209</v>
      </c>
      <c r="C43" s="70">
        <v>4203</v>
      </c>
      <c r="D43" s="70">
        <v>2100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</row>
    <row r="44" spans="1:178" s="54" customFormat="1" ht="13.5" thickBot="1">
      <c r="A44" s="263" t="s">
        <v>133</v>
      </c>
      <c r="B44" s="264"/>
      <c r="C44" s="72">
        <v>76800</v>
      </c>
      <c r="D44" s="72">
        <v>25834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</row>
    <row r="45" spans="1:178" s="54" customFormat="1" ht="13.5" thickBot="1">
      <c r="A45" s="269" t="s">
        <v>134</v>
      </c>
      <c r="B45" s="238"/>
      <c r="C45" s="72">
        <v>1200</v>
      </c>
      <c r="D45" s="72">
        <v>1628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</row>
    <row r="46" spans="1:178" s="54" customFormat="1" ht="13.5" thickBot="1">
      <c r="A46" s="267" t="s">
        <v>135</v>
      </c>
      <c r="B46" s="268"/>
      <c r="C46" s="72">
        <v>115987</v>
      </c>
      <c r="D46" s="72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</row>
    <row r="47" spans="1:178" s="54" customFormat="1" ht="13.5" thickBot="1">
      <c r="A47" s="267" t="s">
        <v>136</v>
      </c>
      <c r="B47" s="268"/>
      <c r="C47" s="72">
        <f>C48+C49+C50</f>
        <v>29675</v>
      </c>
      <c r="D47" s="72">
        <f>D48+D49+D50</f>
        <v>2544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</row>
    <row r="48" spans="1:178" s="88" customFormat="1" ht="12.75">
      <c r="A48" s="93">
        <v>5201</v>
      </c>
      <c r="B48" s="75" t="s">
        <v>163</v>
      </c>
      <c r="C48" s="70">
        <v>1175</v>
      </c>
      <c r="D48" s="70">
        <v>1152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</row>
    <row r="49" spans="1:178" s="88" customFormat="1" ht="12.75">
      <c r="A49" s="94">
        <v>5203</v>
      </c>
      <c r="B49" s="76" t="s">
        <v>164</v>
      </c>
      <c r="C49" s="70">
        <v>23000</v>
      </c>
      <c r="D49" s="70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</row>
    <row r="50" spans="1:178" s="88" customFormat="1" ht="13.5" thickBot="1">
      <c r="A50" s="94">
        <v>5205</v>
      </c>
      <c r="B50" s="76" t="s">
        <v>165</v>
      </c>
      <c r="C50" s="70">
        <v>5500</v>
      </c>
      <c r="D50" s="70">
        <v>1392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</row>
    <row r="51" spans="1:178" s="54" customFormat="1" ht="13.5" thickBot="1">
      <c r="A51" s="267" t="s">
        <v>137</v>
      </c>
      <c r="B51" s="268"/>
      <c r="C51" s="72">
        <f>C52</f>
        <v>24000</v>
      </c>
      <c r="D51" s="72">
        <f>D52</f>
        <v>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</row>
    <row r="52" spans="1:178" s="88" customFormat="1" ht="13.5" thickBot="1">
      <c r="A52" s="94">
        <v>5309</v>
      </c>
      <c r="B52" s="76" t="s">
        <v>166</v>
      </c>
      <c r="C52" s="70">
        <v>24000</v>
      </c>
      <c r="D52" s="70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</row>
    <row r="53" spans="1:178" s="54" customFormat="1" ht="13.5" thickBot="1">
      <c r="A53" s="267" t="s">
        <v>138</v>
      </c>
      <c r="B53" s="268"/>
      <c r="C53" s="72">
        <v>10000</v>
      </c>
      <c r="D53" s="72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</row>
    <row r="54" spans="1:178" s="54" customFormat="1" ht="13.5" thickBot="1">
      <c r="A54" s="263" t="s">
        <v>139</v>
      </c>
      <c r="B54" s="264"/>
      <c r="C54" s="72">
        <v>27090</v>
      </c>
      <c r="D54" s="72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</row>
    <row r="55" spans="1:178" s="88" customFormat="1" ht="13.5" thickBot="1">
      <c r="A55" s="95"/>
      <c r="B55" s="86" t="s">
        <v>147</v>
      </c>
      <c r="C55" s="80">
        <f>C9+C12+C18+C23+C38+C40+C41+C44+C45+C46+C47+C51+C53+C54</f>
        <v>2753789</v>
      </c>
      <c r="D55" s="80">
        <f>D9+D12+D18+D23+D38+D40+D41+D44+D45+D46+D47+D51+D53+D54</f>
        <v>976011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</row>
    <row r="56" spans="1:178" s="88" customFormat="1" ht="7.5" customHeight="1">
      <c r="A56" s="78"/>
      <c r="B56" s="79"/>
      <c r="C56" s="77"/>
      <c r="D56" s="77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</row>
    <row r="57" spans="1:2" ht="12.75">
      <c r="A57" s="4" t="s">
        <v>142</v>
      </c>
      <c r="B57" s="4" t="s">
        <v>285</v>
      </c>
    </row>
    <row r="58" spans="1:2" ht="12.75">
      <c r="A58" s="4" t="s">
        <v>143</v>
      </c>
      <c r="B58" s="4" t="s">
        <v>168</v>
      </c>
    </row>
  </sheetData>
  <sheetProtection password="B55E" sheet="1" objects="1" scenarios="1" selectLockedCells="1" selectUnlockedCells="1"/>
  <mergeCells count="20">
    <mergeCell ref="C6:C7"/>
    <mergeCell ref="D6:D7"/>
    <mergeCell ref="A53:B53"/>
    <mergeCell ref="A54:B54"/>
    <mergeCell ref="A45:B45"/>
    <mergeCell ref="A46:B46"/>
    <mergeCell ref="A47:B47"/>
    <mergeCell ref="A51:B51"/>
    <mergeCell ref="A38:B38"/>
    <mergeCell ref="A40:B40"/>
    <mergeCell ref="A41:B41"/>
    <mergeCell ref="A44:B44"/>
    <mergeCell ref="A9:B9"/>
    <mergeCell ref="A12:B12"/>
    <mergeCell ref="A18:B18"/>
    <mergeCell ref="A23:B23"/>
    <mergeCell ref="B2:D2"/>
    <mergeCell ref="B3:D3"/>
    <mergeCell ref="B4:D4"/>
    <mergeCell ref="C1:D1"/>
  </mergeCells>
  <printOptions/>
  <pageMargins left="0.3" right="0.75" top="0.27" bottom="0.22" header="0.2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H3" sqref="H3"/>
    </sheetView>
  </sheetViews>
  <sheetFormatPr defaultColWidth="9.140625" defaultRowHeight="12.75"/>
  <cols>
    <col min="1" max="1" width="49.57421875" style="43" bestFit="1" customWidth="1"/>
    <col min="2" max="2" width="9.140625" style="43" customWidth="1"/>
    <col min="3" max="3" width="9.57421875" style="43" bestFit="1" customWidth="1"/>
    <col min="4" max="4" width="7.00390625" style="131" bestFit="1" customWidth="1"/>
    <col min="5" max="5" width="8.00390625" style="131" bestFit="1" customWidth="1"/>
    <col min="6" max="6" width="5.7109375" style="43" bestFit="1" customWidth="1"/>
    <col min="7" max="16384" width="9.140625" style="43" customWidth="1"/>
  </cols>
  <sheetData>
    <row r="1" spans="4:6" ht="12.75">
      <c r="D1" s="262" t="s">
        <v>187</v>
      </c>
      <c r="E1" s="270"/>
      <c r="F1" s="270"/>
    </row>
    <row r="2" spans="1:6" ht="23.25">
      <c r="A2" s="249" t="s">
        <v>250</v>
      </c>
      <c r="B2" s="271"/>
      <c r="C2" s="271"/>
      <c r="D2" s="271"/>
      <c r="E2" s="271"/>
      <c r="F2" s="271"/>
    </row>
    <row r="3" spans="1:6" ht="23.25">
      <c r="A3" s="249" t="s">
        <v>273</v>
      </c>
      <c r="B3" s="271"/>
      <c r="C3" s="271"/>
      <c r="D3" s="271"/>
      <c r="E3" s="271"/>
      <c r="F3" s="271"/>
    </row>
    <row r="5" spans="1:3" ht="12.75">
      <c r="A5" s="160" t="s">
        <v>210</v>
      </c>
      <c r="B5" s="118"/>
      <c r="C5" s="37"/>
    </row>
    <row r="6" spans="1:3" ht="12.75">
      <c r="A6" s="161" t="s">
        <v>211</v>
      </c>
      <c r="B6" s="162" t="s">
        <v>212</v>
      </c>
      <c r="C6" s="163">
        <v>122</v>
      </c>
    </row>
    <row r="7" spans="1:5" s="167" customFormat="1" ht="12" customHeight="1">
      <c r="A7" s="160" t="s">
        <v>213</v>
      </c>
      <c r="B7" s="164"/>
      <c r="C7" s="165"/>
      <c r="D7" s="166"/>
      <c r="E7" s="166"/>
    </row>
    <row r="8" spans="1:5" s="167" customFormat="1" ht="12" customHeight="1">
      <c r="A8" s="168" t="s">
        <v>214</v>
      </c>
      <c r="B8" s="164">
        <v>6300</v>
      </c>
      <c r="C8" s="165">
        <v>327700</v>
      </c>
      <c r="D8" s="166"/>
      <c r="E8" s="166"/>
    </row>
    <row r="9" spans="1:5" s="167" customFormat="1" ht="12" customHeight="1">
      <c r="A9" s="169" t="s">
        <v>215</v>
      </c>
      <c r="B9" s="164"/>
      <c r="C9" s="163">
        <f>SUM(C8:C8)</f>
        <v>327700</v>
      </c>
      <c r="D9" s="170"/>
      <c r="E9" s="170"/>
    </row>
    <row r="10" spans="1:5" s="167" customFormat="1" ht="11.25" customHeight="1">
      <c r="A10" s="160" t="s">
        <v>216</v>
      </c>
      <c r="B10" s="164"/>
      <c r="C10" s="165"/>
      <c r="D10" s="166"/>
      <c r="E10" s="166"/>
    </row>
    <row r="11" spans="1:5" s="167" customFormat="1" ht="0.75" customHeight="1" hidden="1">
      <c r="A11" s="168" t="s">
        <v>217</v>
      </c>
      <c r="B11" s="164">
        <v>7400</v>
      </c>
      <c r="C11" s="165">
        <f>D11+E11</f>
        <v>0</v>
      </c>
      <c r="D11" s="166"/>
      <c r="E11" s="166"/>
    </row>
    <row r="12" spans="1:5" s="167" customFormat="1" ht="12" customHeight="1" hidden="1">
      <c r="A12" s="171" t="s">
        <v>218</v>
      </c>
      <c r="B12" s="164">
        <v>7411</v>
      </c>
      <c r="C12" s="165">
        <f>D12+E12</f>
        <v>0</v>
      </c>
      <c r="D12" s="166"/>
      <c r="E12" s="166"/>
    </row>
    <row r="13" spans="1:5" s="167" customFormat="1" ht="12" customHeight="1" hidden="1">
      <c r="A13" s="171" t="s">
        <v>219</v>
      </c>
      <c r="B13" s="164">
        <v>7412</v>
      </c>
      <c r="C13" s="165">
        <f>D13+E13</f>
        <v>0</v>
      </c>
      <c r="D13" s="166"/>
      <c r="E13" s="166"/>
    </row>
    <row r="14" spans="1:5" s="167" customFormat="1" ht="12" customHeight="1" hidden="1">
      <c r="A14" s="168" t="s">
        <v>220</v>
      </c>
      <c r="B14" s="164">
        <v>7500</v>
      </c>
      <c r="C14" s="165">
        <f>D14+E14</f>
        <v>0</v>
      </c>
      <c r="D14" s="166"/>
      <c r="E14" s="166"/>
    </row>
    <row r="15" spans="1:5" s="167" customFormat="1" ht="12" customHeight="1">
      <c r="A15" s="168" t="s">
        <v>221</v>
      </c>
      <c r="B15" s="164">
        <v>7600</v>
      </c>
      <c r="C15" s="165"/>
      <c r="D15" s="166"/>
      <c r="E15" s="166"/>
    </row>
    <row r="16" spans="1:5" s="167" customFormat="1" ht="14.25" customHeight="1">
      <c r="A16" s="172" t="s">
        <v>222</v>
      </c>
      <c r="B16" s="164"/>
      <c r="C16" s="163">
        <f>SUM(C11:C15)</f>
        <v>0</v>
      </c>
      <c r="D16" s="166"/>
      <c r="E16" s="170"/>
    </row>
    <row r="17" spans="1:5" s="167" customFormat="1" ht="12" customHeight="1">
      <c r="A17" s="168" t="s">
        <v>223</v>
      </c>
      <c r="B17" s="173" t="s">
        <v>224</v>
      </c>
      <c r="C17" s="163">
        <v>-1537</v>
      </c>
      <c r="D17" s="166"/>
      <c r="E17" s="170"/>
    </row>
    <row r="18" spans="1:5" s="167" customFormat="1" ht="12" customHeight="1">
      <c r="A18" s="174" t="s">
        <v>225</v>
      </c>
      <c r="B18" s="164"/>
      <c r="C18" s="175">
        <f>C9+C16+C17+C6</f>
        <v>326285</v>
      </c>
      <c r="D18" s="170"/>
      <c r="E18" s="170"/>
    </row>
    <row r="19" spans="1:5" s="167" customFormat="1" ht="12" customHeight="1" hidden="1">
      <c r="A19" s="168" t="s">
        <v>226</v>
      </c>
      <c r="B19" s="164">
        <v>9500</v>
      </c>
      <c r="C19" s="165">
        <f>C20+C21</f>
        <v>-36143</v>
      </c>
      <c r="D19" s="170"/>
      <c r="E19" s="170"/>
    </row>
    <row r="20" spans="1:5" s="167" customFormat="1" ht="12" customHeight="1">
      <c r="A20" s="168" t="s">
        <v>227</v>
      </c>
      <c r="B20" s="164">
        <v>9501</v>
      </c>
      <c r="C20" s="165">
        <v>3464391</v>
      </c>
      <c r="D20" s="166"/>
      <c r="E20" s="166"/>
    </row>
    <row r="21" spans="1:5" s="167" customFormat="1" ht="12" customHeight="1" thickBot="1">
      <c r="A21" s="176" t="s">
        <v>228</v>
      </c>
      <c r="B21" s="177">
        <v>9507</v>
      </c>
      <c r="C21" s="178">
        <v>-3500534</v>
      </c>
      <c r="D21" s="166"/>
      <c r="E21" s="166"/>
    </row>
    <row r="22" spans="1:5" s="167" customFormat="1" ht="17.25" customHeight="1" thickBot="1">
      <c r="A22" s="179" t="s">
        <v>229</v>
      </c>
      <c r="B22" s="180"/>
      <c r="C22" s="181">
        <f>C18+C19</f>
        <v>290142</v>
      </c>
      <c r="D22" s="170"/>
      <c r="E22" s="170"/>
    </row>
    <row r="23" spans="1:5" s="167" customFormat="1" ht="17.25" customHeight="1" thickBot="1">
      <c r="A23" s="182"/>
      <c r="B23" s="183"/>
      <c r="C23" s="184"/>
      <c r="D23" s="170"/>
      <c r="E23" s="170"/>
    </row>
    <row r="24" spans="1:10" s="122" customFormat="1" ht="12.75" customHeight="1" thickBot="1">
      <c r="A24" s="185" t="s">
        <v>230</v>
      </c>
      <c r="B24" s="186"/>
      <c r="C24" s="187"/>
      <c r="D24" s="188"/>
      <c r="E24" s="188"/>
      <c r="F24" s="189"/>
      <c r="G24" s="189"/>
      <c r="H24" s="189"/>
      <c r="I24" s="189"/>
      <c r="J24" s="189"/>
    </row>
    <row r="25" spans="1:10" s="122" customFormat="1" ht="10.5" customHeight="1">
      <c r="A25" s="190" t="s">
        <v>231</v>
      </c>
      <c r="B25" s="191" t="s">
        <v>232</v>
      </c>
      <c r="C25" s="192">
        <f>C26+C27+C28+C29</f>
        <v>21218</v>
      </c>
      <c r="D25" s="193"/>
      <c r="E25" s="193"/>
      <c r="F25" s="193"/>
      <c r="G25" s="194"/>
      <c r="H25" s="194"/>
      <c r="I25" s="195"/>
      <c r="J25" s="196"/>
    </row>
    <row r="26" spans="1:10" s="122" customFormat="1" ht="10.5" customHeight="1">
      <c r="A26" s="197" t="s">
        <v>233</v>
      </c>
      <c r="B26" s="191" t="s">
        <v>234</v>
      </c>
      <c r="C26" s="198">
        <v>11882</v>
      </c>
      <c r="D26" s="199"/>
      <c r="E26" s="199"/>
      <c r="F26" s="8"/>
      <c r="G26" s="8"/>
      <c r="H26" s="8"/>
      <c r="I26" s="8"/>
      <c r="J26" s="196"/>
    </row>
    <row r="27" spans="1:10" s="122" customFormat="1" ht="10.5" customHeight="1">
      <c r="A27" s="197" t="s">
        <v>235</v>
      </c>
      <c r="B27" s="191" t="s">
        <v>236</v>
      </c>
      <c r="C27" s="198">
        <v>2512</v>
      </c>
      <c r="D27" s="199"/>
      <c r="E27" s="199"/>
      <c r="F27" s="8"/>
      <c r="G27" s="8"/>
      <c r="H27" s="8"/>
      <c r="I27" s="8"/>
      <c r="J27" s="196"/>
    </row>
    <row r="28" spans="1:10" s="122" customFormat="1" ht="10.5" customHeight="1">
      <c r="A28" s="197" t="s">
        <v>237</v>
      </c>
      <c r="B28" s="191" t="s">
        <v>238</v>
      </c>
      <c r="C28" s="198">
        <v>6824</v>
      </c>
      <c r="D28" s="199"/>
      <c r="E28" s="199"/>
      <c r="F28" s="200"/>
      <c r="G28" s="200"/>
      <c r="H28" s="200"/>
      <c r="I28" s="8"/>
      <c r="J28" s="196"/>
    </row>
    <row r="29" spans="1:10" s="122" customFormat="1" ht="10.5" customHeight="1">
      <c r="A29" s="197" t="s">
        <v>239</v>
      </c>
      <c r="B29" s="191" t="s">
        <v>240</v>
      </c>
      <c r="C29" s="201"/>
      <c r="D29" s="202"/>
      <c r="E29" s="202"/>
      <c r="F29" s="203"/>
      <c r="G29" s="203"/>
      <c r="H29" s="203"/>
      <c r="I29" s="203"/>
      <c r="J29" s="196"/>
    </row>
    <row r="30" spans="1:10" s="122" customFormat="1" ht="10.5" customHeight="1">
      <c r="A30" s="127" t="s">
        <v>241</v>
      </c>
      <c r="B30" s="191" t="s">
        <v>232</v>
      </c>
      <c r="C30" s="204">
        <f>C31+C32+C33</f>
        <v>27831</v>
      </c>
      <c r="D30" s="205"/>
      <c r="E30" s="205"/>
      <c r="F30" s="206"/>
      <c r="G30" s="206"/>
      <c r="H30" s="206"/>
      <c r="I30" s="206"/>
      <c r="J30" s="196"/>
    </row>
    <row r="31" spans="1:10" s="122" customFormat="1" ht="10.5" customHeight="1">
      <c r="A31" s="197" t="s">
        <v>233</v>
      </c>
      <c r="B31" s="191" t="s">
        <v>234</v>
      </c>
      <c r="C31" s="201"/>
      <c r="D31" s="202"/>
      <c r="E31" s="202"/>
      <c r="F31" s="203"/>
      <c r="G31" s="203"/>
      <c r="H31" s="203"/>
      <c r="I31" s="203"/>
      <c r="J31" s="196"/>
    </row>
    <row r="32" spans="1:10" s="122" customFormat="1" ht="10.5" customHeight="1">
      <c r="A32" s="197" t="s">
        <v>242</v>
      </c>
      <c r="B32" s="191" t="s">
        <v>243</v>
      </c>
      <c r="C32" s="201">
        <v>23709</v>
      </c>
      <c r="D32" s="202"/>
      <c r="E32" s="202"/>
      <c r="F32" s="203"/>
      <c r="G32" s="203"/>
      <c r="H32" s="203"/>
      <c r="I32" s="203"/>
      <c r="J32" s="196"/>
    </row>
    <row r="33" spans="1:10" s="122" customFormat="1" ht="10.5" customHeight="1">
      <c r="A33" s="197" t="s">
        <v>235</v>
      </c>
      <c r="B33" s="191" t="s">
        <v>236</v>
      </c>
      <c r="C33" s="201">
        <v>4122</v>
      </c>
      <c r="D33" s="202"/>
      <c r="E33" s="202"/>
      <c r="F33" s="203"/>
      <c r="G33" s="203"/>
      <c r="H33" s="203"/>
      <c r="I33" s="203"/>
      <c r="J33" s="196"/>
    </row>
    <row r="34" spans="1:10" s="122" customFormat="1" ht="10.5" customHeight="1">
      <c r="A34" s="127" t="s">
        <v>244</v>
      </c>
      <c r="B34" s="191" t="s">
        <v>232</v>
      </c>
      <c r="C34" s="204">
        <f>C35+C36</f>
        <v>241093</v>
      </c>
      <c r="D34" s="205"/>
      <c r="E34" s="205"/>
      <c r="F34" s="206"/>
      <c r="G34" s="206"/>
      <c r="H34" s="206"/>
      <c r="I34" s="206"/>
      <c r="J34" s="196"/>
    </row>
    <row r="35" spans="1:10" s="122" customFormat="1" ht="10.5" customHeight="1">
      <c r="A35" s="197" t="s">
        <v>237</v>
      </c>
      <c r="B35" s="191" t="s">
        <v>238</v>
      </c>
      <c r="C35" s="201">
        <v>5148</v>
      </c>
      <c r="D35" s="202"/>
      <c r="E35" s="202"/>
      <c r="F35" s="203"/>
      <c r="G35" s="203"/>
      <c r="H35" s="203"/>
      <c r="I35" s="203"/>
      <c r="J35" s="196"/>
    </row>
    <row r="36" spans="1:10" s="122" customFormat="1" ht="10.5" customHeight="1" thickBot="1">
      <c r="A36" s="207" t="s">
        <v>245</v>
      </c>
      <c r="B36" s="208" t="s">
        <v>246</v>
      </c>
      <c r="C36" s="209">
        <v>235945</v>
      </c>
      <c r="D36" s="202"/>
      <c r="E36" s="202"/>
      <c r="F36" s="203"/>
      <c r="G36" s="203"/>
      <c r="H36" s="203"/>
      <c r="I36" s="203"/>
      <c r="J36" s="196"/>
    </row>
    <row r="37" spans="1:5" s="122" customFormat="1" ht="12.75" customHeight="1" thickBot="1">
      <c r="A37" s="210" t="s">
        <v>247</v>
      </c>
      <c r="B37" s="211"/>
      <c r="C37" s="212">
        <f>C25+C30+C34</f>
        <v>290142</v>
      </c>
      <c r="D37" s="131"/>
      <c r="E37" s="131"/>
    </row>
    <row r="38" spans="1:5" s="122" customFormat="1" ht="12.75" customHeight="1">
      <c r="A38" s="119"/>
      <c r="B38" s="120"/>
      <c r="C38" s="121"/>
      <c r="D38" s="131"/>
      <c r="E38" s="131"/>
    </row>
    <row r="39" spans="1:5" s="122" customFormat="1" ht="12.75" customHeight="1">
      <c r="A39" s="119"/>
      <c r="B39" s="120"/>
      <c r="C39" s="213"/>
      <c r="D39" s="131"/>
      <c r="E39" s="131"/>
    </row>
    <row r="40" spans="1:5" s="122" customFormat="1" ht="12.75" customHeight="1" thickBot="1">
      <c r="A40" s="119"/>
      <c r="B40" s="120"/>
      <c r="C40" s="213"/>
      <c r="D40" s="131"/>
      <c r="E40" s="131"/>
    </row>
    <row r="41" spans="1:10" ht="15" thickBot="1">
      <c r="A41" s="218" t="s">
        <v>0</v>
      </c>
      <c r="B41" s="123">
        <f>B42+B49</f>
        <v>49049</v>
      </c>
      <c r="F41" s="48"/>
      <c r="G41" s="48"/>
      <c r="H41" s="48"/>
      <c r="I41" s="48"/>
      <c r="J41" s="48"/>
    </row>
    <row r="42" spans="1:10" ht="12.75">
      <c r="A42" s="223" t="s">
        <v>248</v>
      </c>
      <c r="B42" s="124">
        <f>B43+B45+B47+B44+B46+B48</f>
        <v>21218</v>
      </c>
      <c r="F42" s="48"/>
      <c r="G42" s="48"/>
      <c r="H42" s="48"/>
      <c r="I42" s="48"/>
      <c r="J42" s="48"/>
    </row>
    <row r="43" spans="1:10" ht="12.75">
      <c r="A43" s="224" t="s">
        <v>254</v>
      </c>
      <c r="B43" s="125">
        <v>15178</v>
      </c>
      <c r="F43" s="48"/>
      <c r="G43" s="48"/>
      <c r="H43" s="48"/>
      <c r="I43" s="48"/>
      <c r="J43" s="48"/>
    </row>
    <row r="44" spans="1:10" ht="12.75">
      <c r="A44" s="126" t="s">
        <v>255</v>
      </c>
      <c r="B44" s="117">
        <v>725</v>
      </c>
      <c r="F44" s="48"/>
      <c r="G44" s="48"/>
      <c r="H44" s="48"/>
      <c r="I44" s="48"/>
      <c r="J44" s="48"/>
    </row>
    <row r="45" spans="1:10" ht="12.75">
      <c r="A45" s="126" t="s">
        <v>256</v>
      </c>
      <c r="B45" s="117">
        <v>803</v>
      </c>
      <c r="F45" s="48"/>
      <c r="G45" s="48"/>
      <c r="H45" s="48"/>
      <c r="I45" s="48"/>
      <c r="J45" s="48"/>
    </row>
    <row r="46" spans="1:10" ht="12.75">
      <c r="A46" s="126" t="s">
        <v>270</v>
      </c>
      <c r="B46" s="117">
        <v>2174</v>
      </c>
      <c r="F46" s="48"/>
      <c r="G46" s="48"/>
      <c r="H46" s="48"/>
      <c r="I46" s="48"/>
      <c r="J46" s="48"/>
    </row>
    <row r="47" spans="1:10" ht="12.75">
      <c r="A47" s="126" t="s">
        <v>264</v>
      </c>
      <c r="B47" s="117">
        <v>955</v>
      </c>
      <c r="F47" s="48"/>
      <c r="G47" s="48"/>
      <c r="H47" s="48"/>
      <c r="I47" s="48"/>
      <c r="J47" s="48"/>
    </row>
    <row r="48" spans="1:10" ht="12.75">
      <c r="A48" s="126" t="s">
        <v>271</v>
      </c>
      <c r="B48" s="117">
        <v>1383</v>
      </c>
      <c r="F48" s="48"/>
      <c r="G48" s="48"/>
      <c r="H48" s="48"/>
      <c r="I48" s="48"/>
      <c r="J48" s="48"/>
    </row>
    <row r="49" spans="1:10" ht="12.75">
      <c r="A49" s="215" t="s">
        <v>249</v>
      </c>
      <c r="B49" s="37">
        <f>B50</f>
        <v>27831</v>
      </c>
      <c r="F49" s="48"/>
      <c r="G49" s="48"/>
      <c r="H49" s="48"/>
      <c r="I49" s="48"/>
      <c r="J49" s="48"/>
    </row>
    <row r="50" spans="1:10" ht="13.5" thickBot="1">
      <c r="A50" s="128" t="s">
        <v>265</v>
      </c>
      <c r="B50" s="129">
        <v>27831</v>
      </c>
      <c r="F50" s="48"/>
      <c r="G50" s="48"/>
      <c r="H50" s="48"/>
      <c r="I50" s="48"/>
      <c r="J50" s="48"/>
    </row>
    <row r="51" spans="1:10" ht="14.25">
      <c r="A51" s="218" t="s">
        <v>1</v>
      </c>
      <c r="B51" s="219">
        <f>B52</f>
        <v>241093</v>
      </c>
      <c r="F51" s="48"/>
      <c r="G51" s="48"/>
      <c r="H51" s="48"/>
      <c r="I51" s="48"/>
      <c r="J51" s="48"/>
    </row>
    <row r="52" spans="1:2" ht="12.75">
      <c r="A52" s="130" t="s">
        <v>2</v>
      </c>
      <c r="B52" s="130">
        <v>241093</v>
      </c>
    </row>
    <row r="53" spans="1:2" ht="12.75">
      <c r="A53" s="116" t="s">
        <v>3</v>
      </c>
      <c r="B53" s="116"/>
    </row>
    <row r="54" spans="1:2" ht="12.75">
      <c r="A54" s="116" t="s">
        <v>4</v>
      </c>
      <c r="B54" s="116"/>
    </row>
    <row r="55" spans="1:2" ht="12.75">
      <c r="A55" s="220" t="s">
        <v>5</v>
      </c>
      <c r="B55" s="220"/>
    </row>
    <row r="56" spans="1:2" ht="16.5" thickBot="1">
      <c r="A56" s="214"/>
      <c r="B56" s="48"/>
    </row>
    <row r="57" spans="1:2" ht="13.5" thickBot="1">
      <c r="A57" s="210" t="s">
        <v>247</v>
      </c>
      <c r="B57" s="132">
        <f>B41+B51</f>
        <v>290142</v>
      </c>
    </row>
    <row r="61" ht="12.75">
      <c r="A61" s="4" t="s">
        <v>285</v>
      </c>
    </row>
    <row r="62" ht="12.75">
      <c r="A62" s="4" t="s">
        <v>168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0.43" right="0.75" top="0.45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2014-05-21T02:50:25Z</cp:lastPrinted>
  <dcterms:created xsi:type="dcterms:W3CDTF">2006-12-05T11:18:07Z</dcterms:created>
  <dcterms:modified xsi:type="dcterms:W3CDTF">2014-05-21T02:54:49Z</dcterms:modified>
  <cp:category/>
  <cp:version/>
  <cp:contentType/>
  <cp:contentStatus/>
</cp:coreProperties>
</file>